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F:\Current My Documents\1-St. Louis Agribusiness Club\Economic Study\2020\"/>
    </mc:Choice>
  </mc:AlternateContent>
  <xr:revisionPtr revIDLastSave="0" documentId="8_{0D650A96-1814-413F-A04A-EAC0210E8769}" xr6:coauthVersionLast="45" xr6:coauthVersionMax="45" xr10:uidLastSave="{00000000-0000-0000-0000-000000000000}"/>
  <bookViews>
    <workbookView xWindow="-120" yWindow="-120" windowWidth="24240" windowHeight="13140" tabRatio="855" xr2:uid="{CD38CFBF-0E5B-491B-92B8-2E9ABB053C49}"/>
  </bookViews>
  <sheets>
    <sheet name="TOC" sheetId="1" r:id="rId1"/>
    <sheet name="Summary" sheetId="8" r:id="rId2"/>
    <sheet name="Major Agribus. Emp_Research" sheetId="7" r:id="rId3"/>
    <sheet name="Detailed Ag Census Data" sheetId="2" r:id="rId4"/>
    <sheet name="Detailed Direct Industry Data" sheetId="3" r:id="rId5"/>
    <sheet name="Detailed Economic Contribution" sheetId="4" r:id="rId6"/>
    <sheet name="Detailed County Census Data" sheetId="6"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8" l="1"/>
  <c r="H35" i="8"/>
  <c r="H36" i="8"/>
  <c r="H37" i="8"/>
  <c r="H38" i="8"/>
  <c r="H34" i="8"/>
  <c r="H25" i="8"/>
  <c r="H26" i="8"/>
  <c r="H27" i="8"/>
  <c r="H28" i="8"/>
  <c r="H29" i="8"/>
  <c r="H30" i="8"/>
  <c r="H31" i="8"/>
  <c r="H32" i="8"/>
  <c r="H33" i="8"/>
  <c r="H24" i="8"/>
  <c r="H6" i="2" l="1"/>
  <c r="H5" i="2"/>
  <c r="H4" i="2"/>
  <c r="C14" i="2" l="1"/>
  <c r="C15" i="2"/>
  <c r="C16" i="2"/>
  <c r="C17" i="2"/>
  <c r="C18" i="2"/>
  <c r="C19" i="2"/>
  <c r="C13" i="2"/>
  <c r="C12" i="2"/>
  <c r="C11" i="2"/>
  <c r="C29" i="2"/>
  <c r="C31" i="2"/>
  <c r="C32" i="2"/>
  <c r="C33" i="2"/>
  <c r="C34" i="2"/>
  <c r="C35" i="2"/>
  <c r="C36" i="2"/>
  <c r="C37" i="2"/>
  <c r="C38" i="2"/>
  <c r="C39" i="2"/>
  <c r="C30" i="2"/>
</calcChain>
</file>

<file path=xl/sharedStrings.xml><?xml version="1.0" encoding="utf-8"?>
<sst xmlns="http://schemas.openxmlformats.org/spreadsheetml/2006/main" count="604" uniqueCount="371">
  <si>
    <t>Table of Content</t>
  </si>
  <si>
    <t>Prepared for the St. Louis Agribusiness Club</t>
  </si>
  <si>
    <t>Illinois</t>
  </si>
  <si>
    <t>Missouri</t>
  </si>
  <si>
    <t>Bond county</t>
  </si>
  <si>
    <t>Franklin county</t>
  </si>
  <si>
    <t>Calhoun county</t>
  </si>
  <si>
    <t>Jefferson county</t>
  </si>
  <si>
    <t>Clinton county</t>
  </si>
  <si>
    <t>Lincoln county</t>
  </si>
  <si>
    <t>Jersey county</t>
  </si>
  <si>
    <t>St. Charles county</t>
  </si>
  <si>
    <t>Macoupin county</t>
  </si>
  <si>
    <t>Madison county</t>
  </si>
  <si>
    <t>Warren county</t>
  </si>
  <si>
    <t>Monroe county</t>
  </si>
  <si>
    <t>St. Clair county</t>
  </si>
  <si>
    <t>St. Louis County/City</t>
  </si>
  <si>
    <t>The St. Louis MSA is comprised of the following areas:</t>
  </si>
  <si>
    <t>Key Statistics</t>
  </si>
  <si>
    <t>Sources:  2017 U.S. Census of Agriculture, U.S. Department of Agriculture, and the National Agricultural Statistics Service</t>
  </si>
  <si>
    <t>Farmland acres</t>
  </si>
  <si>
    <t>Value</t>
  </si>
  <si>
    <t>Corn sales</t>
  </si>
  <si>
    <t>Soybean sales</t>
  </si>
  <si>
    <t>Wheat sales</t>
  </si>
  <si>
    <t>Vegetable sales</t>
  </si>
  <si>
    <t>Fruit sales</t>
  </si>
  <si>
    <t>Floriculture sales</t>
  </si>
  <si>
    <t>Cattle sales (beef and dairy)</t>
  </si>
  <si>
    <t>Pig sales</t>
  </si>
  <si>
    <t>Milk sales (dairy)</t>
  </si>
  <si>
    <t>Poultry sales</t>
  </si>
  <si>
    <t>Commodity Sales*</t>
  </si>
  <si>
    <t>Commodity Production*</t>
  </si>
  <si>
    <t>Farm Land/Building value</t>
  </si>
  <si>
    <t>*Other smaller categories are not disclosed</t>
  </si>
  <si>
    <t>Total Commodities Sales</t>
  </si>
  <si>
    <t>% Sales</t>
  </si>
  <si>
    <t>Female producers</t>
  </si>
  <si>
    <t>Male producers</t>
  </si>
  <si>
    <t>Producers &lt; 25</t>
  </si>
  <si>
    <t>Producers 25 - 34</t>
  </si>
  <si>
    <t>Producers 35 - 44</t>
  </si>
  <si>
    <t>Producers 45 - 54</t>
  </si>
  <si>
    <t>Producers 55 - 64</t>
  </si>
  <si>
    <t>Producers 65 - 74</t>
  </si>
  <si>
    <t>Producers ≥ 75</t>
  </si>
  <si>
    <t>Agricultural-Related Input and Services</t>
  </si>
  <si>
    <t>Food and Beverage Manufacturing</t>
  </si>
  <si>
    <t>Fiber and Forest Product Manufacturing</t>
  </si>
  <si>
    <t>Production Agriculture</t>
  </si>
  <si>
    <t>Employment</t>
  </si>
  <si>
    <t>Labor Income</t>
  </si>
  <si>
    <t>GDP</t>
  </si>
  <si>
    <t>Gross Sales</t>
  </si>
  <si>
    <t>Crop Production</t>
  </si>
  <si>
    <t>Animal Production</t>
  </si>
  <si>
    <t>Agriculture and Forestry Support Activities</t>
  </si>
  <si>
    <t>Description</t>
  </si>
  <si>
    <t>Industry Code*</t>
  </si>
  <si>
    <t>111</t>
  </si>
  <si>
    <t>112</t>
  </si>
  <si>
    <t>11</t>
  </si>
  <si>
    <t>115</t>
  </si>
  <si>
    <t>Other Activities (Forestry/Fishing)</t>
  </si>
  <si>
    <t>113, 114</t>
  </si>
  <si>
    <t>Industry by Top Employment</t>
  </si>
  <si>
    <t>Within 500 Miles of St. Louis MSA</t>
  </si>
  <si>
    <t>% U.S.</t>
  </si>
  <si>
    <t>Sources:  IMPLAN 2018 data on labor income, GDP, and gross sales adjusted to 2020$.  EMSI job figures derived from the U.S. Bureau of Labor Statistics, Census, and the Bureau of Economic Analysis</t>
  </si>
  <si>
    <t>291 businesses employ over 13,500 (0.8% of workforce) engaged in growing crops, raising animals, harvesting timber, and harvesting fish and other animals, and/or directly supporting these activities</t>
  </si>
  <si>
    <t>217 businesses employ over 6,500 (0.4% of workforce) engaged in textile, apparel, wood, or paper product manufacturing for use in other industries as intermediate inputs or for final consumption sales through retail/wholesale outlets.</t>
  </si>
  <si>
    <t>347 businesses employ nearly 14,900 (0.8% of workforce) engaged in the production of food and beverages for use in other industries as intermediate inputs or for final consumption sales through retail/wholesale/restaurant outlets.</t>
  </si>
  <si>
    <t>In 2020 dollars</t>
  </si>
  <si>
    <t>Impact Type</t>
  </si>
  <si>
    <t>Taxes</t>
  </si>
  <si>
    <t>Amount</t>
  </si>
  <si>
    <t>Direct Effect</t>
  </si>
  <si>
    <t>State and Local</t>
  </si>
  <si>
    <t>Indirect Effect</t>
  </si>
  <si>
    <t>Federal Taxes</t>
  </si>
  <si>
    <t>Induced Effect</t>
  </si>
  <si>
    <t>Total Taxes</t>
  </si>
  <si>
    <t>Total Effect</t>
  </si>
  <si>
    <t>Multiplier</t>
  </si>
  <si>
    <t>Percent of Area:</t>
  </si>
  <si>
    <t>Source:  IMPLAN 2018 economic model</t>
  </si>
  <si>
    <t>Geography Notes</t>
  </si>
  <si>
    <t>3121</t>
  </si>
  <si>
    <t>Beverage Manufacturing</t>
  </si>
  <si>
    <t>3118</t>
  </si>
  <si>
    <t>3111</t>
  </si>
  <si>
    <t>Animal Food Manufacturing</t>
  </si>
  <si>
    <t>3115</t>
  </si>
  <si>
    <t>Dairy Product Manufacturing</t>
  </si>
  <si>
    <t>3116</t>
  </si>
  <si>
    <t>Animal Processing</t>
  </si>
  <si>
    <t>3112/3/4/7/9, 3122</t>
  </si>
  <si>
    <t>Other Food Manufacturing</t>
  </si>
  <si>
    <t>Bakeries and Bread Manufacturing</t>
  </si>
  <si>
    <t>322</t>
  </si>
  <si>
    <t>321</t>
  </si>
  <si>
    <t>315, 316</t>
  </si>
  <si>
    <t>313, 314</t>
  </si>
  <si>
    <t>Paper Manufacturing</t>
  </si>
  <si>
    <t>Wood Product Manufacturing</t>
  </si>
  <si>
    <t>Apparel/Leather Manufacturing</t>
  </si>
  <si>
    <t>Textile Mill/Product Manufacturing</t>
  </si>
  <si>
    <t>313-322</t>
  </si>
  <si>
    <t>Various Codes</t>
  </si>
  <si>
    <t>Landscape Services</t>
  </si>
  <si>
    <t>Grocery, Alcohol, &amp; Farm Supply Wholesalers</t>
  </si>
  <si>
    <t>Truck Transportation</t>
  </si>
  <si>
    <t>Agricultural, Ethanol, and Pharmaceutical Mfg.</t>
  </si>
  <si>
    <t>Phys/Life Science Research &amp; Development</t>
  </si>
  <si>
    <t>Veterinary Services</t>
  </si>
  <si>
    <t>Rail and Water Transportation</t>
  </si>
  <si>
    <t>Refrigerated and Farm Product Warehousing</t>
  </si>
  <si>
    <t>Farm, Food, Wood Mach. Mfg., Commodity Contracts</t>
  </si>
  <si>
    <t>561730</t>
  </si>
  <si>
    <t>484 (Note 1)</t>
  </si>
  <si>
    <t>32519,3253, 3254 (Note 2)</t>
  </si>
  <si>
    <t>541713/4/5</t>
  </si>
  <si>
    <t>541940</t>
  </si>
  <si>
    <t>482, 483</t>
  </si>
  <si>
    <t>49312/3</t>
  </si>
  <si>
    <t>3331, 333241/3, 523130</t>
  </si>
  <si>
    <t>Notes: 1 - 50% estimated of freight truck transportation based on research. 2 - 50% of NAICS 325412 pharm. preparation mfg. based on research</t>
  </si>
  <si>
    <t>424/5, 4248, 42491, 42382</t>
  </si>
  <si>
    <t>3-Yr Avg. Bushel Price</t>
  </si>
  <si>
    <t>Total Farms</t>
  </si>
  <si>
    <t>Within 500 Miles</t>
  </si>
  <si>
    <t>U.S.</t>
  </si>
  <si>
    <t>Total Producers*</t>
  </si>
  <si>
    <t>Total Producers</t>
  </si>
  <si>
    <t>Total Commodity Sales</t>
  </si>
  <si>
    <t>*2017 production levels.  Production can vary greatly from year to year based on climate/demand changes.  2016-2018 average bushel prices.  Smaller commodity production not disclosed</t>
  </si>
  <si>
    <t>Agribusiness in the St. Louis Metro supports:</t>
  </si>
  <si>
    <t>Within 500 Miles of St. Louis Metro:</t>
  </si>
  <si>
    <t>2.8X more specialized than U.S. avg.</t>
  </si>
  <si>
    <t>1.9X more specialized than U.S. avg.</t>
  </si>
  <si>
    <t>Paper Product Wholesalers</t>
  </si>
  <si>
    <t>1.6X more specialized than U.S. avg.</t>
  </si>
  <si>
    <t>Basic Chemical Manufacturing</t>
  </si>
  <si>
    <t>2.0X more specialized than U.S. avg.</t>
  </si>
  <si>
    <t>Agribusiness Specialization by Employment:</t>
  </si>
  <si>
    <t>1.5X more specialized than U.S. avg.</t>
  </si>
  <si>
    <t>Notes</t>
  </si>
  <si>
    <t>Business establishments are classified by industry codes that describe their primary economic activity for a given location.  Economic data, such as employment, wages, and sales, are aggregated by these industry codes.  This means that a larger business, such as Bayer, can have multiple business establishments classified under different industry codes like headquarters operations, chemical manufacturing, R&amp;D, seed wholesaling, etc.  Industry codes also account for the primary economic activity of the business, not the customers it serves.  So a trucking firm that primarily transports grains for farmers cannot be distinguished from a trucking company that focuses on construction materials, motor vehicles, etc.</t>
  </si>
  <si>
    <t>Terms:</t>
  </si>
  <si>
    <t>Freight Trucking</t>
  </si>
  <si>
    <t>Pharmaceutical/Medicine Mfg.</t>
  </si>
  <si>
    <t>Landscaping Services</t>
  </si>
  <si>
    <t>Bakeries and Bread Mfg.</t>
  </si>
  <si>
    <t>Up 750 jobs (6%)</t>
  </si>
  <si>
    <t>Up 740 jobs (34%)</t>
  </si>
  <si>
    <t>Up 420 jobs (13%)</t>
  </si>
  <si>
    <r>
      <rPr>
        <b/>
        <sz val="11"/>
        <color theme="1"/>
        <rFont val="Calibri"/>
        <family val="2"/>
        <scheme val="minor"/>
      </rPr>
      <t xml:space="preserve">Employment: </t>
    </r>
    <r>
      <rPr>
        <sz val="11"/>
        <color theme="1"/>
        <rFont val="Calibri"/>
        <family val="2"/>
        <scheme val="minor"/>
      </rPr>
      <t>this figure is the estimated annual average full- or part-time jobs for an industry.</t>
    </r>
  </si>
  <si>
    <t>Up 780 jobs (12%)</t>
  </si>
  <si>
    <t>Up 560 jobs (25%)</t>
  </si>
  <si>
    <t>Years 2014-2019.  Total employment grew 5.8% over the 5 years.
Source EMSI total employment.</t>
  </si>
  <si>
    <r>
      <t xml:space="preserve">Multipliers: </t>
    </r>
    <r>
      <rPr>
        <sz val="11"/>
        <color theme="1"/>
        <rFont val="Calibri"/>
        <family val="2"/>
        <scheme val="minor"/>
      </rPr>
      <t xml:space="preserve">Represent the total effect of employment, income, GDP, and sales divided by the direct effect for that activity.  </t>
    </r>
  </si>
  <si>
    <r>
      <t>Direct Effect:</t>
    </r>
    <r>
      <rPr>
        <sz val="11"/>
        <color theme="1"/>
        <rFont val="Calibri"/>
        <family val="2"/>
        <scheme val="minor"/>
      </rPr>
      <t xml:space="preserve"> Represents the direct agribusiness employment, income, GDP, and gross sales of industries defined as agribusiness. </t>
    </r>
  </si>
  <si>
    <r>
      <t xml:space="preserve">Indirect Effect: </t>
    </r>
    <r>
      <rPr>
        <sz val="11"/>
        <color theme="1"/>
        <rFont val="Calibri"/>
        <family val="2"/>
        <scheme val="minor"/>
      </rPr>
      <t>Represents the supply chain purchases, and related employment and income, typically made by agribusiness industries as inputs into their production or service activities.</t>
    </r>
  </si>
  <si>
    <r>
      <t xml:space="preserve">Induced Effect: </t>
    </r>
    <r>
      <rPr>
        <sz val="11"/>
        <color theme="1"/>
        <rFont val="Calibri"/>
        <family val="2"/>
        <scheme val="minor"/>
      </rPr>
      <t>Represents the jobs and income supported by the household spending of agribusiness and supplier firm workers.  Spending by owners or employees for typical items like groceries, clothing, gas, etc. are captured in this measure.</t>
    </r>
  </si>
  <si>
    <r>
      <t xml:space="preserve">Total Effect: Represents the </t>
    </r>
    <r>
      <rPr>
        <sz val="11"/>
        <color theme="1"/>
        <rFont val="Calibri"/>
        <family val="2"/>
        <scheme val="minor"/>
      </rPr>
      <t>combined direct effect of jobs and income from agribusinesses with the indirect effects of supplier and induced household spending within the region that support additional employment and wealth.</t>
    </r>
  </si>
  <si>
    <t>Economic contribution analysis takes the direct agribusiness industry employment and analyzes the typical in-region supply change and labor spending patterns to develop a total economic contribution summary.  Analysis conducted with IMPLAN 2018 model, the latest available, for the St. Louis MSA and using the standard contribution analysis methodology outlined by IMPLAN.</t>
  </si>
  <si>
    <t>Total Agribusiness Economic Contribution</t>
  </si>
  <si>
    <t>Production Agriculture Economic Contribution</t>
  </si>
  <si>
    <t>Food and Beverage Manufacturing Economic Contribution</t>
  </si>
  <si>
    <t>Fiber and Forestry Manufacturing Economic Contribution</t>
  </si>
  <si>
    <t>Agriculture-Related Inputs and Services Economic Contribution</t>
  </si>
  <si>
    <t>*Industry code is the North American Industry Classification System (NAICS).  Jobs estimated by primary occupation of job holder.  Numbers may not add up to total due to rounding.</t>
  </si>
  <si>
    <t>*Industry code is the North American Industry Classification System (NAICS). Numbers may not add up to total due to rounding.</t>
  </si>
  <si>
    <t>In 2017 dollars except where noted</t>
  </si>
  <si>
    <r>
      <t>Taxes: Figures</t>
    </r>
    <r>
      <rPr>
        <sz val="11"/>
        <color theme="1"/>
        <rFont val="Calibri"/>
        <family val="2"/>
        <scheme val="minor"/>
      </rPr>
      <t xml:space="preserve"> are estimated by IMPLAN to consider property, sales, and income taxes typically paid.  Taxes estimated from Census data on state and federal taxes and is allocated to counties based on a variety of measures.  Taxes do not capture unique situtations such as tax abatements or tax excemptions so should be considered a broader measure.</t>
    </r>
  </si>
  <si>
    <t>Contract labor cost</t>
  </si>
  <si>
    <t>Bond County, IL</t>
  </si>
  <si>
    <t>Commodity Production</t>
  </si>
  <si>
    <t xml:space="preserve"> (D)</t>
  </si>
  <si>
    <t>Sources:  2017 U.S. Census of Agriculture, U.S. Department of Agriculture, and the National Agricultural Statistics Service.  Figures in 2017 dollars.</t>
  </si>
  <si>
    <t>St. Louis MSA Totals</t>
  </si>
  <si>
    <t>Calhoun County, IL</t>
  </si>
  <si>
    <t>Clinton County, IL</t>
  </si>
  <si>
    <t>Jersey County, IL</t>
  </si>
  <si>
    <t>Macoupin County, IL</t>
  </si>
  <si>
    <t>Madison County, IL</t>
  </si>
  <si>
    <t>Monroe County, IL</t>
  </si>
  <si>
    <t>Franklin County, MO</t>
  </si>
  <si>
    <t>Jefferson County, MO</t>
  </si>
  <si>
    <t>Lincoln County, MO</t>
  </si>
  <si>
    <t>St. Charles County, MO</t>
  </si>
  <si>
    <t>St. Louis County &amp; City</t>
  </si>
  <si>
    <t>Warren County, MO</t>
  </si>
  <si>
    <t>St. Clair County, IL</t>
  </si>
  <si>
    <t>*Other smaller categories are not disclosed so detailed commodity sales numbers will not sum to total sales value.  The symbol (D) indicates amount not disclosed.</t>
  </si>
  <si>
    <t>State Rank</t>
  </si>
  <si>
    <t>Farm Land/Building Value</t>
  </si>
  <si>
    <t>Farm Land/Bldg. Value</t>
  </si>
  <si>
    <t>Farm Figures</t>
  </si>
  <si>
    <t>Commodities</t>
  </si>
  <si>
    <t>Soybean Sales</t>
  </si>
  <si>
    <t>Pig Sales</t>
  </si>
  <si>
    <t>Corn Sales</t>
  </si>
  <si>
    <t>Missouri Top Ten Agricultural Production Rankings</t>
  </si>
  <si>
    <t>Cattle Sales</t>
  </si>
  <si>
    <t>Poultry Sales</t>
  </si>
  <si>
    <t>Agribusiness Top 5-Year Employment Growth*:</t>
  </si>
  <si>
    <r>
      <t xml:space="preserve">Labor Income:  </t>
    </r>
    <r>
      <rPr>
        <sz val="11"/>
        <color theme="1"/>
        <rFont val="Calibri"/>
        <family val="2"/>
        <scheme val="minor"/>
      </rPr>
      <t>this figure estimates worker wages, benefits, and owner pay.</t>
    </r>
  </si>
  <si>
    <r>
      <rPr>
        <b/>
        <sz val="11"/>
        <color theme="1"/>
        <rFont val="Calibri"/>
        <family val="2"/>
        <scheme val="minor"/>
      </rPr>
      <t xml:space="preserve">Gross Sales: </t>
    </r>
    <r>
      <rPr>
        <sz val="11"/>
        <color theme="1"/>
        <rFont val="Calibri"/>
        <family val="2"/>
        <scheme val="minor"/>
      </rPr>
      <t xml:space="preserve"> this figure estimates the total value of all sales.  It is the sum of final consumption sales (GDP or value add) plus intermediate industry sales that firms make between businesses.</t>
    </r>
  </si>
  <si>
    <r>
      <rPr>
        <b/>
        <sz val="11"/>
        <color theme="1"/>
        <rFont val="Calibri"/>
        <family val="2"/>
        <scheme val="minor"/>
      </rPr>
      <t>Gross Domestic Product (GDP)</t>
    </r>
    <r>
      <rPr>
        <sz val="11"/>
        <color theme="1"/>
        <rFont val="Calibri"/>
        <family val="2"/>
        <scheme val="minor"/>
      </rPr>
      <t>: This figure is equal to the total market value of final goods or services produced in a region, or value add.  GDP deducts the intermedita input costs of goods and services  (from gross sales) to estimate money left over to pay for wages, profits, rents, interests, and taxes.</t>
    </r>
  </si>
  <si>
    <t>Economic Measures and Relationships Illustration</t>
  </si>
  <si>
    <t>Economic Contribution Measures and Relationship Illustration - Production Agriculture Example</t>
  </si>
  <si>
    <t>Illinois Top Ten Agricultural Production Rankings</t>
  </si>
  <si>
    <t>Bushels</t>
  </si>
  <si>
    <t>Corn production</t>
  </si>
  <si>
    <t>Soybean production</t>
  </si>
  <si>
    <t>Wheat production</t>
  </si>
  <si>
    <t>Hired farm labor</t>
  </si>
  <si>
    <t>Hired farm labor payroll</t>
  </si>
  <si>
    <t>KNOWN COMMODITY SALES</t>
  </si>
  <si>
    <t>Commodity Sales Percents</t>
  </si>
  <si>
    <t>TOTAL PERCENT</t>
  </si>
  <si>
    <t>CROP PERCENT TOTAL</t>
  </si>
  <si>
    <t>LIVESTOCK PERCENT TOTAL</t>
  </si>
  <si>
    <t>St. Louis MSA</t>
  </si>
  <si>
    <t>Bayer Crop Sciences</t>
  </si>
  <si>
    <t>Solae</t>
  </si>
  <si>
    <t>Novus International</t>
  </si>
  <si>
    <t>MilliporeSigma</t>
  </si>
  <si>
    <t>Nestle-Purina PetCare Company</t>
  </si>
  <si>
    <t>bioMerieux</t>
  </si>
  <si>
    <t>DuPont Nutrition &amp; Biosciences</t>
  </si>
  <si>
    <t>KWS</t>
  </si>
  <si>
    <t>AB In-Bev</t>
  </si>
  <si>
    <t>Prairie Farms Dairy</t>
  </si>
  <si>
    <t>Consumer Services and Goods</t>
  </si>
  <si>
    <t>Bioscience</t>
  </si>
  <si>
    <t>Post Holdings</t>
  </si>
  <si>
    <t>Danforth Plant Science Center</t>
  </si>
  <si>
    <t>Bunge</t>
  </si>
  <si>
    <t>Major Agribus. Emp_Research</t>
  </si>
  <si>
    <t>Primary Activity</t>
  </si>
  <si>
    <t>AB Mauri</t>
  </si>
  <si>
    <t>Benson Hill</t>
  </si>
  <si>
    <t>St. Louis MSA Major Agribusiness Employers or Research Organizations*</t>
  </si>
  <si>
    <t>*Organizational list does not represent all agribusiness employers but identifies some top employers or research organization by reviewing various economic development websites and consultation with the St. Louis Agribusiness Club</t>
  </si>
  <si>
    <t>Company or Organization Name</t>
  </si>
  <si>
    <t>Total Agribusiness up over 5,000 jobs (5.7%)</t>
  </si>
  <si>
    <t>*Producers include principle operators and up to 3 other decision makers per farm. Producers and hired farm labor contains some duplication due to survey design. Roughly 40% of producers have a primary occupation of farming and 60% report primary employment in other non-farm activities.  Sum of producers by age less than total due to un-reported figures.</t>
  </si>
  <si>
    <t>3,982 businesses employ over 84,000 (4.7% of workforce) engaged in agricultural production, related manufacturing, or inputs/services to these activities.</t>
  </si>
  <si>
    <t>3272,3324</t>
  </si>
  <si>
    <t>Glass and Metal Container Product Mfg.</t>
  </si>
  <si>
    <t>3,127 businesses employ nearly 49,200 (2.8% of workforce) engaged in a wide range of products and services used in production agriculture and related manufacturing.</t>
  </si>
  <si>
    <t>St. Louis Metropolitan Statistical Area (MSA) Agribusiness Economic Value Analysis</t>
  </si>
  <si>
    <t>Summary Figures for St. Louis Agribusiness</t>
  </si>
  <si>
    <t>Additional County-Level Agricultural Census Details</t>
  </si>
  <si>
    <t>St. Louis MSA Agribusiness Detailed Economic Contribution Data</t>
  </si>
  <si>
    <t>St. Louis MSA Direct Agribusiness Industry Data</t>
  </si>
  <si>
    <t>Total Direct Agribusiness</t>
  </si>
  <si>
    <t>St. Louis MSA 2017 Agricultural Census Data</t>
  </si>
  <si>
    <t>Large employers or research organizations</t>
  </si>
  <si>
    <t>2017 Agriculture Census Data for St. Louis Metropolitan Area</t>
  </si>
  <si>
    <t>Detailed Direct Agribusiness Industry Statistics</t>
  </si>
  <si>
    <t>Detailed Agribusiness Economic Contribution Statistics</t>
  </si>
  <si>
    <t>Agribusiness Summary</t>
  </si>
  <si>
    <t>Detailed Ag Census Data</t>
  </si>
  <si>
    <t>Detailed Direct Industry Data</t>
  </si>
  <si>
    <t>St. Louis MSA and County 2017 Agricultural Census Data</t>
  </si>
  <si>
    <t>Detailed County Census Data</t>
  </si>
  <si>
    <t>St. Louis MSA Agribusinesses</t>
  </si>
  <si>
    <t>Supported Supply-Chain and Household Spending Industries</t>
  </si>
  <si>
    <r>
      <rPr>
        <b/>
        <sz val="14"/>
        <color theme="1"/>
        <rFont val="Calibri"/>
        <family val="2"/>
        <scheme val="minor"/>
      </rPr>
      <t>51% of U.S. Agricultural Production</t>
    </r>
    <r>
      <rPr>
        <sz val="14"/>
        <color theme="1"/>
        <rFont val="Calibri"/>
        <family val="2"/>
        <scheme val="minor"/>
      </rPr>
      <t xml:space="preserve"> ($197 billion)</t>
    </r>
  </si>
  <si>
    <r>
      <rPr>
        <b/>
        <sz val="14"/>
        <color theme="1"/>
        <rFont val="Calibri"/>
        <family val="2"/>
        <scheme val="minor"/>
      </rPr>
      <t>58% of U.S. Agricultural Producers</t>
    </r>
    <r>
      <rPr>
        <sz val="14"/>
        <color theme="1"/>
        <rFont val="Calibri"/>
        <family val="2"/>
        <scheme val="minor"/>
      </rPr>
      <t xml:space="preserve"> (1.96 million)</t>
    </r>
  </si>
  <si>
    <r>
      <rPr>
        <b/>
        <sz val="14"/>
        <color theme="1"/>
        <rFont val="Calibri"/>
        <family val="2"/>
        <scheme val="minor"/>
      </rPr>
      <t>58% of U.S. Farms</t>
    </r>
    <r>
      <rPr>
        <sz val="14"/>
        <color theme="1"/>
        <rFont val="Calibri"/>
        <family val="2"/>
        <scheme val="minor"/>
      </rPr>
      <t xml:space="preserve"> (1.18 Million)</t>
    </r>
  </si>
  <si>
    <t>Restaurants</t>
  </si>
  <si>
    <t>All Other Industries</t>
  </si>
  <si>
    <t>Indirect/Induced Industry Details</t>
  </si>
  <si>
    <t>Retail Services</t>
  </si>
  <si>
    <t>Finance and Insurance</t>
  </si>
  <si>
    <t>Other Transportation</t>
  </si>
  <si>
    <t>Company Management</t>
  </si>
  <si>
    <t>Other Wholesale Trade</t>
  </si>
  <si>
    <t>Education Services</t>
  </si>
  <si>
    <t>Information Services</t>
  </si>
  <si>
    <t>Grand Total</t>
  </si>
  <si>
    <t>Administrative &amp; Support Services</t>
  </si>
  <si>
    <t>Professional &amp; Tech. Services</t>
  </si>
  <si>
    <t>Personal &amp; Family Services</t>
  </si>
  <si>
    <t>Real Estate, Rental, &amp; Leasing</t>
  </si>
  <si>
    <t>Art, Entertainment, &amp; Rec.</t>
  </si>
  <si>
    <t>Mechanical Repair and Maint.</t>
  </si>
  <si>
    <t>Heath Care Services</t>
  </si>
  <si>
    <t>Industries Supported</t>
  </si>
  <si>
    <t>Additional supply-chain or consumer businesses that benefit from Agribusiness/supply-chain worker spending</t>
  </si>
  <si>
    <r>
      <rPr>
        <b/>
        <sz val="16"/>
        <color theme="1"/>
        <rFont val="Calibri"/>
        <family val="2"/>
        <scheme val="minor"/>
      </rPr>
      <t>167,000 Jobs</t>
    </r>
    <r>
      <rPr>
        <sz val="16"/>
        <color theme="1"/>
        <rFont val="Calibri"/>
        <family val="2"/>
        <scheme val="minor"/>
      </rPr>
      <t xml:space="preserve"> (9.3 % of the workforce)</t>
    </r>
  </si>
  <si>
    <r>
      <rPr>
        <b/>
        <sz val="16"/>
        <color theme="1"/>
        <rFont val="Calibri"/>
        <family val="2"/>
        <scheme val="minor"/>
      </rPr>
      <t>$18.4 billion</t>
    </r>
    <r>
      <rPr>
        <sz val="16"/>
        <color theme="1"/>
        <rFont val="Calibri"/>
        <family val="2"/>
        <scheme val="minor"/>
      </rPr>
      <t xml:space="preserve"> in Gross Domestic Product (10.3% of GDP)</t>
    </r>
  </si>
  <si>
    <r>
      <rPr>
        <b/>
        <sz val="16"/>
        <color theme="1"/>
        <rFont val="Calibri"/>
        <family val="2"/>
        <scheme val="minor"/>
      </rPr>
      <t>$43.1 billion</t>
    </r>
    <r>
      <rPr>
        <sz val="16"/>
        <color theme="1"/>
        <rFont val="Calibri"/>
        <family val="2"/>
        <scheme val="minor"/>
      </rPr>
      <t xml:space="preserve"> in Gross Sales (12.8% of all sales)</t>
    </r>
  </si>
  <si>
    <t>Paper/Wood Product Mfg., Textiles/Apparel Mfg.</t>
  </si>
  <si>
    <t>Bakeries, Beverage, Animal Food, Other Food Mfg.</t>
  </si>
  <si>
    <t>Crop/Animal Farming, Ag/Forestry Support Activities</t>
  </si>
  <si>
    <t>Agribusiness firms engaged in agricultural production, related manufacturing, or inputs/services</t>
  </si>
  <si>
    <t>Landscape Services, Grocery/Related Wholesale, Freight Transp. &amp; Warehousing, Chemical Mfg., Science Research &amp; Development, Vet Services, etc.</t>
  </si>
  <si>
    <t>Detailed Economic Contribution</t>
  </si>
  <si>
    <t>$5,467 M</t>
  </si>
  <si>
    <t>$10,151 M</t>
  </si>
  <si>
    <t>$28,533 M</t>
  </si>
  <si>
    <t>$231 M</t>
  </si>
  <si>
    <t>$499 M</t>
  </si>
  <si>
    <t>$1,572 M</t>
  </si>
  <si>
    <t>$1,193 M</t>
  </si>
  <si>
    <t>$3,102 M</t>
  </si>
  <si>
    <t>$10,743 M</t>
  </si>
  <si>
    <t>$435 M</t>
  </si>
  <si>
    <t>$714 M</t>
  </si>
  <si>
    <t>$2,141 M</t>
  </si>
  <si>
    <t>$3,608 M</t>
  </si>
  <si>
    <t>$5,836 M</t>
  </si>
  <si>
    <t>$14,078 M</t>
  </si>
  <si>
    <t>$4,840 M</t>
  </si>
  <si>
    <t>$8,215 M</t>
  </si>
  <si>
    <t>$14,585 M</t>
  </si>
  <si>
    <t>$292 M</t>
  </si>
  <si>
    <t>$486 M</t>
  </si>
  <si>
    <t>$825 M</t>
  </si>
  <si>
    <t>$623 M</t>
  </si>
  <si>
    <t>$726 M</t>
  </si>
  <si>
    <t>$1,214 M</t>
  </si>
  <si>
    <t>$384 M</t>
  </si>
  <si>
    <t>$479 M</t>
  </si>
  <si>
    <t>$792 M</t>
  </si>
  <si>
    <t>$179 M</t>
  </si>
  <si>
    <t>$265 M</t>
  </si>
  <si>
    <t>$511 M</t>
  </si>
  <si>
    <t>$663 M</t>
  </si>
  <si>
    <t>$814 M</t>
  </si>
  <si>
    <t>$1,207 M</t>
  </si>
  <si>
    <t>$219 M</t>
  </si>
  <si>
    <t>$399 M</t>
  </si>
  <si>
    <t>$201 M</t>
  </si>
  <si>
    <t>$1,325 M</t>
  </si>
  <si>
    <t>$2,181 M</t>
  </si>
  <si>
    <t>$443 M</t>
  </si>
  <si>
    <t>$821 M</t>
  </si>
  <si>
    <t>$1,672 M</t>
  </si>
  <si>
    <t>$198 M</t>
  </si>
  <si>
    <t>$288 M</t>
  </si>
  <si>
    <t>$521 M</t>
  </si>
  <si>
    <t>$457 M</t>
  </si>
  <si>
    <t>$523 M</t>
  </si>
  <si>
    <t>$724 M</t>
  </si>
  <si>
    <t>$351 M</t>
  </si>
  <si>
    <t>$776 M</t>
  </si>
  <si>
    <t>$1,311 M</t>
  </si>
  <si>
    <t>$172 M</t>
  </si>
  <si>
    <t>$203 M</t>
  </si>
  <si>
    <t>$302 M</t>
  </si>
  <si>
    <t>$61 M</t>
  </si>
  <si>
    <t>$102 M</t>
  </si>
  <si>
    <t>$167 M</t>
  </si>
  <si>
    <t>$89 M</t>
  </si>
  <si>
    <t>$150 M</t>
  </si>
  <si>
    <t>$142 M</t>
  </si>
  <si>
    <t>$345 M</t>
  </si>
  <si>
    <t>$768 M</t>
  </si>
  <si>
    <t>$366 M</t>
  </si>
  <si>
    <t>$740 M</t>
  </si>
  <si>
    <t>$1,840 M</t>
  </si>
  <si>
    <t>St. Louis MSA Agribusiness Economic Value Summary</t>
  </si>
  <si>
    <t>by the University of Missouri Extension | Exceed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</si>
</sst>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mmmm\-yyyy"/>
    <numFmt numFmtId="165" formatCode="_(* #,##0_);_(* \(#,##0\);_(* &quot;-&quot;??_);_(@_)"/>
    <numFmt numFmtId="166" formatCode="&quot;$&quot;#,##0"/>
    <numFmt numFmtId="167" formatCode="0.0%"/>
    <numFmt numFmtId="168" formatCode="&quot;$&quot;#,##0.00"/>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i/>
      <sz val="9"/>
      <color theme="1"/>
      <name val="Calibri"/>
      <family val="2"/>
      <scheme val="minor"/>
    </font>
    <font>
      <sz val="9"/>
      <color theme="1"/>
      <name val="Calibri"/>
      <family val="2"/>
      <scheme val="minor"/>
    </font>
    <font>
      <b/>
      <sz val="14"/>
      <color theme="0"/>
      <name val="Calibri"/>
      <family val="2"/>
      <scheme val="minor"/>
    </font>
    <font>
      <i/>
      <sz val="10"/>
      <color theme="1"/>
      <name val="Calibri"/>
      <family val="2"/>
      <scheme val="minor"/>
    </font>
    <font>
      <b/>
      <sz val="14"/>
      <color theme="1"/>
      <name val="Calibri"/>
      <family val="2"/>
      <scheme val="minor"/>
    </font>
    <font>
      <b/>
      <sz val="12"/>
      <color theme="1"/>
      <name val="Calibri"/>
      <family val="2"/>
      <scheme val="minor"/>
    </font>
    <font>
      <b/>
      <sz val="16"/>
      <color theme="0"/>
      <name val="Calibri"/>
      <family val="2"/>
      <scheme val="minor"/>
    </font>
    <font>
      <b/>
      <sz val="22"/>
      <color theme="1"/>
      <name val="Calibri"/>
      <family val="2"/>
      <scheme val="minor"/>
    </font>
    <font>
      <sz val="22"/>
      <color theme="1"/>
      <name val="Calibri"/>
      <family val="2"/>
      <scheme val="minor"/>
    </font>
    <font>
      <b/>
      <sz val="11"/>
      <color theme="0"/>
      <name val="Calibri"/>
      <family val="2"/>
      <scheme val="minor"/>
    </font>
    <font>
      <sz val="10"/>
      <color theme="1"/>
      <name val="Calibri"/>
      <family val="2"/>
      <scheme val="minor"/>
    </font>
    <font>
      <i/>
      <sz val="11"/>
      <color theme="1"/>
      <name val="Calibri"/>
      <family val="2"/>
      <scheme val="minor"/>
    </font>
    <font>
      <b/>
      <sz val="18"/>
      <color theme="0"/>
      <name val="Calibri"/>
      <family val="2"/>
      <scheme val="minor"/>
    </font>
    <font>
      <sz val="10"/>
      <color theme="0"/>
      <name val="Calibri"/>
      <family val="2"/>
      <scheme val="minor"/>
    </font>
    <font>
      <u/>
      <sz val="11"/>
      <color theme="10"/>
      <name val="Calibri"/>
      <family val="2"/>
      <scheme val="minor"/>
    </font>
    <font>
      <sz val="14"/>
      <color theme="0"/>
      <name val="Calibri"/>
      <family val="2"/>
      <scheme val="minor"/>
    </font>
    <font>
      <b/>
      <sz val="12"/>
      <color theme="0"/>
      <name val="Calibri"/>
      <family val="2"/>
      <scheme val="minor"/>
    </font>
    <font>
      <sz val="16"/>
      <color theme="1"/>
      <name val="Calibri"/>
      <family val="2"/>
      <scheme val="minor"/>
    </font>
    <font>
      <i/>
      <sz val="14"/>
      <color theme="1"/>
      <name val="Calibri"/>
      <family val="2"/>
      <scheme val="minor"/>
    </font>
    <font>
      <sz val="12"/>
      <color theme="1"/>
      <name val="Calibri"/>
      <family val="2"/>
      <scheme val="minor"/>
    </font>
    <font>
      <b/>
      <sz val="13"/>
      <color theme="0"/>
      <name val="Calibri"/>
      <family val="2"/>
      <scheme val="minor"/>
    </font>
    <font>
      <b/>
      <sz val="16"/>
      <color theme="1"/>
      <name val="Calibri"/>
      <family val="2"/>
      <scheme val="minor"/>
    </font>
    <font>
      <sz val="11"/>
      <color theme="0"/>
      <name val="Calibri"/>
      <family val="2"/>
      <scheme val="minor"/>
    </font>
    <font>
      <b/>
      <sz val="10"/>
      <color theme="1"/>
      <name val="Calibri"/>
      <family val="2"/>
      <scheme val="minor"/>
    </font>
    <font>
      <b/>
      <sz val="13"/>
      <color theme="1"/>
      <name val="Calibri"/>
      <family val="2"/>
      <scheme val="minor"/>
    </font>
    <font>
      <sz val="14"/>
      <color theme="1"/>
      <name val="Calibri"/>
      <family val="2"/>
      <scheme val="minor"/>
    </font>
    <font>
      <sz val="17"/>
      <color theme="1"/>
      <name val="Calibri"/>
      <family val="2"/>
      <scheme val="minor"/>
    </font>
    <font>
      <u/>
      <sz val="14"/>
      <color theme="10"/>
      <name val="Calibri"/>
      <family val="2"/>
      <scheme val="minor"/>
    </font>
    <font>
      <b/>
      <u/>
      <sz val="14"/>
      <color theme="10"/>
      <name val="Calibri"/>
      <family val="2"/>
      <scheme val="minor"/>
    </font>
    <font>
      <sz val="12"/>
      <color theme="0"/>
      <name val="Calibri"/>
      <family val="2"/>
      <scheme val="minor"/>
    </font>
    <font>
      <b/>
      <sz val="36"/>
      <color theme="0"/>
      <name val="Calibri"/>
      <family val="2"/>
      <scheme val="minor"/>
    </font>
  </fonts>
  <fills count="19">
    <fill>
      <patternFill patternType="none"/>
    </fill>
    <fill>
      <patternFill patternType="gray125"/>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bgColor indexed="64"/>
      </patternFill>
    </fill>
    <fill>
      <patternFill patternType="solid">
        <fgColor theme="3" tint="0.39997558519241921"/>
        <bgColor indexed="64"/>
      </patternFill>
    </fill>
    <fill>
      <patternFill patternType="solid">
        <fgColor theme="9" tint="-0.499984740745262"/>
        <bgColor indexed="64"/>
      </patternFill>
    </fill>
    <fill>
      <patternFill patternType="solid">
        <fgColor theme="7" tint="0.79998168889431442"/>
        <bgColor indexed="64"/>
      </patternFill>
    </fill>
    <fill>
      <patternFill patternType="solid">
        <fgColor rgb="FFB4E0BC"/>
        <bgColor indexed="64"/>
      </patternFill>
    </fill>
    <fill>
      <patternFill patternType="solid">
        <fgColor rgb="FF1DCB05"/>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A4CE88"/>
        <bgColor indexed="64"/>
      </patternFill>
    </fill>
  </fills>
  <borders count="46">
    <border>
      <left/>
      <right/>
      <top/>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cellStyleXfs>
  <cellXfs count="402">
    <xf numFmtId="0" fontId="0" fillId="0" borderId="0" xfId="0"/>
    <xf numFmtId="0" fontId="3" fillId="7" borderId="0" xfId="0" applyFont="1" applyFill="1"/>
    <xf numFmtId="0" fontId="0" fillId="7" borderId="0" xfId="0" applyFill="1"/>
    <xf numFmtId="0" fontId="0" fillId="0" borderId="0" xfId="0" applyBorder="1"/>
    <xf numFmtId="0" fontId="0" fillId="0" borderId="0" xfId="0" applyAlignment="1">
      <alignment vertical="center"/>
    </xf>
    <xf numFmtId="3" fontId="0" fillId="8" borderId="0" xfId="0" applyNumberFormat="1" applyFill="1" applyBorder="1" applyAlignment="1">
      <alignment horizontal="right" vertical="center"/>
    </xf>
    <xf numFmtId="166" fontId="0" fillId="8" borderId="0" xfId="0" applyNumberFormat="1" applyFill="1" applyBorder="1" applyAlignment="1">
      <alignment horizontal="right" vertical="center"/>
    </xf>
    <xf numFmtId="0" fontId="9" fillId="3" borderId="1" xfId="0" applyFont="1" applyFill="1" applyBorder="1" applyAlignment="1">
      <alignment horizontal="right" wrapText="1"/>
    </xf>
    <xf numFmtId="165" fontId="0" fillId="7" borderId="0" xfId="1" applyNumberFormat="1" applyFont="1" applyFill="1" applyAlignment="1">
      <alignment horizontal="right"/>
    </xf>
    <xf numFmtId="3" fontId="0" fillId="7" borderId="0" xfId="0" applyNumberFormat="1" applyFill="1" applyBorder="1" applyAlignment="1">
      <alignment horizontal="right" vertical="center"/>
    </xf>
    <xf numFmtId="166" fontId="0" fillId="7" borderId="0" xfId="0" applyNumberFormat="1" applyFill="1" applyBorder="1" applyAlignment="1">
      <alignment horizontal="right" vertical="center"/>
    </xf>
    <xf numFmtId="0" fontId="6" fillId="2" borderId="3" xfId="0" applyFont="1" applyFill="1" applyBorder="1" applyAlignment="1">
      <alignment horizontal="left" vertical="center"/>
    </xf>
    <xf numFmtId="0" fontId="6" fillId="2" borderId="3" xfId="0" applyFont="1" applyFill="1" applyBorder="1" applyAlignment="1">
      <alignment horizontal="right" vertical="center" wrapText="1"/>
    </xf>
    <xf numFmtId="0" fontId="6" fillId="2" borderId="4" xfId="0" applyFont="1" applyFill="1" applyBorder="1" applyAlignment="1">
      <alignment horizontal="right" vertical="center" wrapText="1"/>
    </xf>
    <xf numFmtId="0" fontId="8" fillId="7" borderId="5" xfId="0" applyFont="1" applyFill="1" applyBorder="1" applyAlignment="1">
      <alignment horizontal="left" wrapText="1"/>
    </xf>
    <xf numFmtId="0" fontId="0" fillId="7" borderId="0" xfId="0" applyFill="1" applyBorder="1" applyAlignment="1">
      <alignment horizontal="left" wrapText="1"/>
    </xf>
    <xf numFmtId="0" fontId="0" fillId="7" borderId="6" xfId="0" applyFill="1" applyBorder="1" applyAlignment="1">
      <alignment horizontal="left" wrapText="1"/>
    </xf>
    <xf numFmtId="0" fontId="9" fillId="3" borderId="7" xfId="0" applyFont="1" applyFill="1" applyBorder="1" applyAlignment="1">
      <alignment horizontal="right" wrapText="1"/>
    </xf>
    <xf numFmtId="0" fontId="9" fillId="3" borderId="8" xfId="0" applyFont="1" applyFill="1" applyBorder="1" applyAlignment="1">
      <alignment horizontal="right" wrapText="1"/>
    </xf>
    <xf numFmtId="165" fontId="0" fillId="8" borderId="5" xfId="1" applyNumberFormat="1" applyFont="1" applyFill="1" applyBorder="1" applyAlignment="1">
      <alignment horizontal="right"/>
    </xf>
    <xf numFmtId="166" fontId="0" fillId="8" borderId="6" xfId="0" applyNumberFormat="1" applyFill="1" applyBorder="1" applyAlignment="1">
      <alignment horizontal="right" vertical="center"/>
    </xf>
    <xf numFmtId="165" fontId="7" fillId="7" borderId="7" xfId="1" applyNumberFormat="1" applyFont="1" applyFill="1" applyBorder="1" applyAlignment="1">
      <alignment horizontal="left"/>
    </xf>
    <xf numFmtId="165" fontId="0" fillId="7" borderId="1" xfId="1" applyNumberFormat="1" applyFont="1" applyFill="1" applyBorder="1" applyAlignment="1">
      <alignment horizontal="right"/>
    </xf>
    <xf numFmtId="3" fontId="0" fillId="7" borderId="1" xfId="0" applyNumberFormat="1" applyFill="1" applyBorder="1" applyAlignment="1">
      <alignment horizontal="right" vertical="center"/>
    </xf>
    <xf numFmtId="166" fontId="0" fillId="7" borderId="1" xfId="0" applyNumberFormat="1" applyFill="1" applyBorder="1" applyAlignment="1">
      <alignment horizontal="right" vertical="center"/>
    </xf>
    <xf numFmtId="166" fontId="0" fillId="7" borderId="8" xfId="0" applyNumberFormat="1" applyFill="1" applyBorder="1" applyAlignment="1">
      <alignment horizontal="right" vertical="center"/>
    </xf>
    <xf numFmtId="0" fontId="0" fillId="7" borderId="0" xfId="0" applyFill="1" applyAlignment="1">
      <alignment vertical="center"/>
    </xf>
    <xf numFmtId="0" fontId="10" fillId="2" borderId="2" xfId="0" applyFont="1" applyFill="1" applyBorder="1" applyAlignment="1">
      <alignment horizontal="left" vertical="center"/>
    </xf>
    <xf numFmtId="165" fontId="7" fillId="7" borderId="0" xfId="1" applyNumberFormat="1" applyFont="1" applyFill="1" applyBorder="1" applyAlignment="1">
      <alignment horizontal="left"/>
    </xf>
    <xf numFmtId="165" fontId="0" fillId="7" borderId="0" xfId="1" applyNumberFormat="1" applyFont="1" applyFill="1" applyBorder="1" applyAlignment="1">
      <alignment horizontal="right"/>
    </xf>
    <xf numFmtId="0" fontId="11" fillId="7" borderId="0" xfId="0" applyFont="1" applyFill="1"/>
    <xf numFmtId="0" fontId="12" fillId="7" borderId="0" xfId="0" applyFont="1" applyFill="1"/>
    <xf numFmtId="0" fontId="14" fillId="7" borderId="0" xfId="0" applyFont="1" applyFill="1"/>
    <xf numFmtId="0" fontId="2" fillId="7" borderId="0" xfId="0" applyFont="1" applyFill="1"/>
    <xf numFmtId="0" fontId="15" fillId="7" borderId="0" xfId="0" applyFont="1" applyFill="1" applyAlignment="1">
      <alignment vertical="top"/>
    </xf>
    <xf numFmtId="0" fontId="17" fillId="7" borderId="0" xfId="0" applyFont="1" applyFill="1"/>
    <xf numFmtId="0" fontId="6" fillId="7" borderId="0" xfId="0" applyFont="1" applyFill="1" applyAlignment="1">
      <alignment horizontal="right" wrapText="1"/>
    </xf>
    <xf numFmtId="0" fontId="6" fillId="9" borderId="12" xfId="0" applyFont="1" applyFill="1" applyBorder="1" applyAlignment="1">
      <alignment horizontal="left"/>
    </xf>
    <xf numFmtId="0" fontId="6" fillId="9" borderId="13" xfId="0" applyFont="1" applyFill="1" applyBorder="1" applyAlignment="1">
      <alignment horizontal="center"/>
    </xf>
    <xf numFmtId="0" fontId="0" fillId="7" borderId="14" xfId="0" applyFill="1" applyBorder="1" applyAlignment="1">
      <alignment vertical="center" wrapText="1"/>
    </xf>
    <xf numFmtId="3" fontId="0" fillId="7" borderId="15" xfId="0" applyNumberFormat="1" applyFill="1" applyBorder="1" applyAlignment="1">
      <alignment vertical="center"/>
    </xf>
    <xf numFmtId="166" fontId="0" fillId="7" borderId="15" xfId="0" applyNumberFormat="1" applyFill="1" applyBorder="1" applyAlignment="1">
      <alignment vertical="center"/>
    </xf>
    <xf numFmtId="166" fontId="0" fillId="7" borderId="16" xfId="0" applyNumberFormat="1" applyFill="1" applyBorder="1" applyAlignment="1">
      <alignment vertical="center"/>
    </xf>
    <xf numFmtId="166" fontId="0" fillId="7" borderId="0" xfId="0" applyNumberFormat="1" applyFill="1" applyAlignment="1">
      <alignment vertical="center"/>
    </xf>
    <xf numFmtId="6" fontId="0" fillId="7" borderId="16" xfId="0" applyNumberFormat="1" applyFill="1" applyBorder="1" applyAlignment="1">
      <alignment vertical="center"/>
    </xf>
    <xf numFmtId="0" fontId="0" fillId="7" borderId="17" xfId="0" applyFill="1" applyBorder="1" applyAlignment="1">
      <alignment vertical="center" wrapText="1"/>
    </xf>
    <xf numFmtId="3" fontId="0" fillId="7" borderId="18" xfId="0" applyNumberFormat="1" applyFill="1" applyBorder="1" applyAlignment="1">
      <alignment vertical="center"/>
    </xf>
    <xf numFmtId="166" fontId="0" fillId="7" borderId="18" xfId="0" applyNumberFormat="1" applyFill="1" applyBorder="1" applyAlignment="1">
      <alignment vertical="center"/>
    </xf>
    <xf numFmtId="166" fontId="0" fillId="7" borderId="19" xfId="0" applyNumberFormat="1" applyFill="1" applyBorder="1" applyAlignment="1">
      <alignment vertical="center"/>
    </xf>
    <xf numFmtId="6" fontId="0" fillId="7" borderId="21" xfId="0" applyNumberFormat="1" applyFill="1" applyBorder="1" applyAlignment="1">
      <alignment vertical="center"/>
    </xf>
    <xf numFmtId="0" fontId="0" fillId="7" borderId="22" xfId="0" applyFill="1" applyBorder="1" applyAlignment="1">
      <alignment vertical="center" wrapText="1"/>
    </xf>
    <xf numFmtId="3" fontId="0" fillId="7" borderId="23" xfId="0" applyNumberFormat="1" applyFill="1" applyBorder="1" applyAlignment="1">
      <alignment vertical="center"/>
    </xf>
    <xf numFmtId="166" fontId="0" fillId="7" borderId="23" xfId="0" applyNumberFormat="1" applyFill="1" applyBorder="1" applyAlignment="1">
      <alignment vertical="center"/>
    </xf>
    <xf numFmtId="166" fontId="0" fillId="7" borderId="24" xfId="0" applyNumberFormat="1" applyFill="1" applyBorder="1" applyAlignment="1">
      <alignment vertical="center"/>
    </xf>
    <xf numFmtId="0" fontId="2" fillId="6" borderId="25" xfId="0" applyFont="1" applyFill="1" applyBorder="1" applyAlignment="1">
      <alignment horizontal="right" vertical="center"/>
    </xf>
    <xf numFmtId="6" fontId="2" fillId="6" borderId="26" xfId="0" applyNumberFormat="1" applyFont="1" applyFill="1" applyBorder="1" applyAlignment="1">
      <alignment vertical="center"/>
    </xf>
    <xf numFmtId="166" fontId="2" fillId="7" borderId="0" xfId="0" applyNumberFormat="1" applyFont="1" applyFill="1" applyAlignment="1">
      <alignment vertical="center"/>
    </xf>
    <xf numFmtId="0" fontId="2" fillId="7" borderId="0" xfId="0" applyFont="1" applyFill="1" applyAlignment="1">
      <alignment vertical="center"/>
    </xf>
    <xf numFmtId="2" fontId="15" fillId="7" borderId="0" xfId="0" applyNumberFormat="1" applyFont="1" applyFill="1" applyAlignment="1">
      <alignment vertical="center"/>
    </xf>
    <xf numFmtId="0" fontId="17" fillId="2" borderId="10" xfId="0" applyFont="1" applyFill="1" applyBorder="1"/>
    <xf numFmtId="0" fontId="17" fillId="2" borderId="11" xfId="0" applyFont="1" applyFill="1" applyBorder="1"/>
    <xf numFmtId="0" fontId="17" fillId="10" borderId="9" xfId="0" applyFont="1" applyFill="1" applyBorder="1"/>
    <xf numFmtId="0" fontId="13" fillId="10" borderId="11" xfId="0" applyFont="1" applyFill="1" applyBorder="1"/>
    <xf numFmtId="0" fontId="6" fillId="2" borderId="12" xfId="0" applyFont="1" applyFill="1" applyBorder="1" applyAlignment="1">
      <alignment horizontal="left" wrapText="1"/>
    </xf>
    <xf numFmtId="0" fontId="6" fillId="2" borderId="13" xfId="0" applyFont="1" applyFill="1" applyBorder="1" applyAlignment="1">
      <alignment horizontal="right" wrapText="1"/>
    </xf>
    <xf numFmtId="0" fontId="6" fillId="10" borderId="12" xfId="0" applyFont="1" applyFill="1" applyBorder="1" applyAlignment="1">
      <alignment horizontal="left"/>
    </xf>
    <xf numFmtId="0" fontId="6" fillId="10" borderId="13" xfId="0" applyFont="1" applyFill="1" applyBorder="1" applyAlignment="1">
      <alignment horizontal="center"/>
    </xf>
    <xf numFmtId="0" fontId="0" fillId="7" borderId="14" xfId="0" applyFill="1" applyBorder="1" applyAlignment="1">
      <alignment vertical="center"/>
    </xf>
    <xf numFmtId="0" fontId="0" fillId="7" borderId="20" xfId="0" applyFill="1" applyBorder="1" applyAlignment="1">
      <alignment vertical="center"/>
    </xf>
    <xf numFmtId="0" fontId="2" fillId="6" borderId="25" xfId="0" applyFont="1" applyFill="1" applyBorder="1" applyAlignment="1">
      <alignment vertical="center"/>
    </xf>
    <xf numFmtId="0" fontId="0" fillId="3" borderId="0" xfId="0" applyFill="1" applyAlignment="1">
      <alignment vertical="center"/>
    </xf>
    <xf numFmtId="0" fontId="6" fillId="11" borderId="0" xfId="0" applyFont="1" applyFill="1" applyAlignment="1">
      <alignment vertical="center"/>
    </xf>
    <xf numFmtId="0" fontId="19" fillId="11" borderId="0" xfId="0" applyFont="1" applyFill="1" applyAlignment="1">
      <alignment vertical="center"/>
    </xf>
    <xf numFmtId="165" fontId="1" fillId="8" borderId="5" xfId="1" applyNumberFormat="1" applyFont="1" applyFill="1" applyBorder="1" applyAlignment="1">
      <alignment horizontal="right"/>
    </xf>
    <xf numFmtId="3" fontId="0" fillId="8" borderId="0" xfId="0" applyNumberFormat="1" applyFont="1" applyFill="1" applyBorder="1" applyAlignment="1">
      <alignment horizontal="right" vertical="center"/>
    </xf>
    <xf numFmtId="166" fontId="0" fillId="8" borderId="0" xfId="0" applyNumberFormat="1" applyFont="1" applyFill="1" applyBorder="1" applyAlignment="1">
      <alignment horizontal="right" vertical="center"/>
    </xf>
    <xf numFmtId="166" fontId="0" fillId="8" borderId="6" xfId="0" applyNumberFormat="1" applyFont="1" applyFill="1" applyBorder="1" applyAlignment="1">
      <alignment horizontal="right" vertical="center"/>
    </xf>
    <xf numFmtId="0" fontId="5" fillId="7" borderId="0" xfId="0" applyFont="1" applyFill="1"/>
    <xf numFmtId="165" fontId="14" fillId="8" borderId="0" xfId="1" quotePrefix="1" applyNumberFormat="1" applyFont="1" applyFill="1" applyBorder="1" applyAlignment="1">
      <alignment horizontal="right"/>
    </xf>
    <xf numFmtId="0" fontId="10" fillId="11" borderId="2" xfId="0" applyFont="1" applyFill="1" applyBorder="1" applyAlignment="1">
      <alignment horizontal="left" vertical="center"/>
    </xf>
    <xf numFmtId="0" fontId="6" fillId="11" borderId="3" xfId="0" applyFont="1" applyFill="1" applyBorder="1" applyAlignment="1">
      <alignment horizontal="left" vertical="center"/>
    </xf>
    <xf numFmtId="0" fontId="6" fillId="11" borderId="3" xfId="0" applyFont="1" applyFill="1" applyBorder="1" applyAlignment="1">
      <alignment horizontal="right" vertical="center" wrapText="1"/>
    </xf>
    <xf numFmtId="0" fontId="6" fillId="11" borderId="4" xfId="0" applyFont="1" applyFill="1" applyBorder="1" applyAlignment="1">
      <alignment horizontal="right" vertical="center" wrapText="1"/>
    </xf>
    <xf numFmtId="0" fontId="6" fillId="11" borderId="12" xfId="0" applyFont="1" applyFill="1" applyBorder="1" applyAlignment="1">
      <alignment horizontal="left" wrapText="1"/>
    </xf>
    <xf numFmtId="0" fontId="6" fillId="11" borderId="0" xfId="0" applyFont="1" applyFill="1" applyAlignment="1">
      <alignment horizontal="right" wrapText="1"/>
    </xf>
    <xf numFmtId="0" fontId="6" fillId="11" borderId="13" xfId="0" applyFont="1" applyFill="1" applyBorder="1" applyAlignment="1">
      <alignment horizontal="right" wrapText="1"/>
    </xf>
    <xf numFmtId="0" fontId="21" fillId="7" borderId="0" xfId="0" applyFont="1" applyFill="1"/>
    <xf numFmtId="164" fontId="21" fillId="7" borderId="0" xfId="0" applyNumberFormat="1" applyFont="1" applyFill="1" applyAlignment="1">
      <alignment horizontal="right"/>
    </xf>
    <xf numFmtId="0" fontId="13" fillId="11" borderId="0" xfId="0" applyFont="1" applyFill="1" applyAlignment="1"/>
    <xf numFmtId="0" fontId="13" fillId="11" borderId="0" xfId="0" applyFont="1" applyFill="1" applyAlignment="1">
      <alignment horizontal="right"/>
    </xf>
    <xf numFmtId="0" fontId="0" fillId="0" borderId="0" xfId="0" applyAlignment="1"/>
    <xf numFmtId="0" fontId="13" fillId="11" borderId="0" xfId="0" applyFont="1" applyFill="1" applyAlignment="1">
      <alignment horizontal="right" wrapText="1"/>
    </xf>
    <xf numFmtId="0" fontId="0" fillId="3" borderId="0" xfId="0" applyFill="1"/>
    <xf numFmtId="2" fontId="0" fillId="7" borderId="0" xfId="0" applyNumberFormat="1" applyFill="1"/>
    <xf numFmtId="0" fontId="0" fillId="7" borderId="0" xfId="0" applyFill="1" applyAlignment="1"/>
    <xf numFmtId="0" fontId="2" fillId="7" borderId="0" xfId="0" applyFont="1" applyFill="1" applyAlignment="1">
      <alignment horizontal="right" wrapText="1"/>
    </xf>
    <xf numFmtId="168" fontId="0" fillId="7" borderId="0" xfId="0" applyNumberFormat="1" applyFill="1"/>
    <xf numFmtId="0" fontId="4" fillId="7" borderId="0" xfId="0" applyFont="1" applyFill="1"/>
    <xf numFmtId="0" fontId="10" fillId="11" borderId="0" xfId="0" applyFont="1" applyFill="1" applyAlignment="1">
      <alignment vertical="center"/>
    </xf>
    <xf numFmtId="43" fontId="0" fillId="0" borderId="0" xfId="0" applyNumberFormat="1"/>
    <xf numFmtId="0" fontId="0" fillId="8" borderId="0" xfId="0" applyFill="1" applyAlignment="1">
      <alignment vertical="top" wrapText="1"/>
    </xf>
    <xf numFmtId="0" fontId="2" fillId="8" borderId="0" xfId="0" applyFont="1" applyFill="1" applyAlignment="1">
      <alignment vertical="top" wrapText="1"/>
    </xf>
    <xf numFmtId="0" fontId="0" fillId="7" borderId="0" xfId="0" applyFill="1" applyBorder="1"/>
    <xf numFmtId="0" fontId="0" fillId="7" borderId="0" xfId="0" applyFill="1" applyBorder="1" applyAlignment="1">
      <alignment vertical="center"/>
    </xf>
    <xf numFmtId="0" fontId="16" fillId="2" borderId="9" xfId="0" applyFont="1" applyFill="1" applyBorder="1" applyAlignment="1">
      <alignment vertical="center"/>
    </xf>
    <xf numFmtId="0" fontId="17" fillId="2" borderId="10" xfId="0" applyFont="1" applyFill="1" applyBorder="1" applyAlignment="1">
      <alignment vertical="center"/>
    </xf>
    <xf numFmtId="0" fontId="17" fillId="2" borderId="11" xfId="0" applyFont="1" applyFill="1" applyBorder="1" applyAlignment="1">
      <alignment vertical="center"/>
    </xf>
    <xf numFmtId="0" fontId="17" fillId="10" borderId="9" xfId="0" applyFont="1" applyFill="1" applyBorder="1" applyAlignment="1">
      <alignment vertical="center"/>
    </xf>
    <xf numFmtId="0" fontId="13" fillId="10" borderId="11" xfId="0" applyFont="1" applyFill="1" applyBorder="1" applyAlignment="1">
      <alignment vertical="center"/>
    </xf>
    <xf numFmtId="0" fontId="6" fillId="7" borderId="0" xfId="0" applyFont="1" applyFill="1" applyAlignment="1">
      <alignment horizontal="right" vertical="center" wrapText="1"/>
    </xf>
    <xf numFmtId="0" fontId="16" fillId="11" borderId="9" xfId="0" applyFont="1" applyFill="1" applyBorder="1" applyAlignment="1">
      <alignment vertical="center"/>
    </xf>
    <xf numFmtId="0" fontId="17" fillId="11" borderId="10" xfId="0" applyFont="1" applyFill="1" applyBorder="1" applyAlignment="1">
      <alignment vertical="center"/>
    </xf>
    <xf numFmtId="0" fontId="17" fillId="11" borderId="11" xfId="0" applyFont="1" applyFill="1" applyBorder="1" applyAlignment="1">
      <alignment vertical="center"/>
    </xf>
    <xf numFmtId="0" fontId="17" fillId="7" borderId="0" xfId="0" applyFont="1" applyFill="1" applyAlignment="1">
      <alignment vertical="center"/>
    </xf>
    <xf numFmtId="0" fontId="17" fillId="9" borderId="9" xfId="0" applyFont="1" applyFill="1" applyBorder="1" applyAlignment="1">
      <alignment vertical="center"/>
    </xf>
    <xf numFmtId="0" fontId="13" fillId="9" borderId="11" xfId="0" applyFont="1" applyFill="1" applyBorder="1" applyAlignment="1">
      <alignment vertical="center"/>
    </xf>
    <xf numFmtId="0" fontId="2" fillId="7" borderId="0" xfId="0" applyFont="1" applyFill="1" applyAlignment="1">
      <alignment vertical="top" wrapText="1"/>
    </xf>
    <xf numFmtId="0" fontId="0" fillId="7" borderId="14" xfId="0" applyFill="1" applyBorder="1" applyAlignment="1">
      <alignment horizontal="left" vertical="center"/>
    </xf>
    <xf numFmtId="0" fontId="0" fillId="7" borderId="20" xfId="0" applyFill="1" applyBorder="1" applyAlignment="1">
      <alignment horizontal="left" vertical="center"/>
    </xf>
    <xf numFmtId="0" fontId="6" fillId="2" borderId="0" xfId="0" applyFont="1" applyFill="1" applyBorder="1" applyAlignment="1">
      <alignment horizontal="right" wrapText="1"/>
    </xf>
    <xf numFmtId="0" fontId="2" fillId="6" borderId="25" xfId="0" applyFont="1" applyFill="1" applyBorder="1" applyAlignment="1">
      <alignment vertical="center" wrapText="1"/>
    </xf>
    <xf numFmtId="3" fontId="2" fillId="6" borderId="27" xfId="0" applyNumberFormat="1" applyFont="1" applyFill="1" applyBorder="1" applyAlignment="1">
      <alignment vertical="center"/>
    </xf>
    <xf numFmtId="166" fontId="2" fillId="6" borderId="27" xfId="0" applyNumberFormat="1" applyFont="1" applyFill="1" applyBorder="1" applyAlignment="1">
      <alignment vertical="center"/>
    </xf>
    <xf numFmtId="166" fontId="2" fillId="6" borderId="26" xfId="0" applyNumberFormat="1" applyFont="1" applyFill="1" applyBorder="1" applyAlignment="1">
      <alignment vertical="center"/>
    </xf>
    <xf numFmtId="0" fontId="22" fillId="7" borderId="12" xfId="0" applyFont="1" applyFill="1" applyBorder="1" applyAlignment="1">
      <alignment vertical="center" wrapText="1"/>
    </xf>
    <xf numFmtId="2" fontId="22" fillId="7" borderId="0" xfId="0" applyNumberFormat="1" applyFont="1" applyFill="1" applyAlignment="1">
      <alignment vertical="center"/>
    </xf>
    <xf numFmtId="2" fontId="22" fillId="7" borderId="13" xfId="0" applyNumberFormat="1" applyFont="1" applyFill="1" applyBorder="1" applyAlignment="1">
      <alignment vertical="center"/>
    </xf>
    <xf numFmtId="0" fontId="22" fillId="7" borderId="25" xfId="0" applyFont="1" applyFill="1" applyBorder="1" applyAlignment="1">
      <alignment vertical="center" wrapText="1"/>
    </xf>
    <xf numFmtId="167" fontId="22" fillId="7" borderId="27" xfId="2" applyNumberFormat="1" applyFont="1" applyFill="1" applyBorder="1" applyAlignment="1">
      <alignment vertical="center"/>
    </xf>
    <xf numFmtId="167" fontId="22" fillId="7" borderId="26" xfId="2" applyNumberFormat="1" applyFont="1" applyFill="1" applyBorder="1" applyAlignment="1">
      <alignment vertical="center"/>
    </xf>
    <xf numFmtId="0" fontId="23" fillId="7" borderId="0" xfId="0" applyFont="1" applyFill="1"/>
    <xf numFmtId="165" fontId="23" fillId="7" borderId="0" xfId="1" applyNumberFormat="1" applyFont="1" applyFill="1"/>
    <xf numFmtId="166" fontId="23" fillId="7" borderId="0" xfId="0" applyNumberFormat="1" applyFont="1" applyFill="1"/>
    <xf numFmtId="0" fontId="23" fillId="3" borderId="0" xfId="0" applyFont="1" applyFill="1" applyAlignment="1">
      <alignment vertical="center"/>
    </xf>
    <xf numFmtId="165" fontId="23" fillId="3" borderId="0" xfId="1" applyNumberFormat="1" applyFont="1" applyFill="1" applyAlignment="1">
      <alignment vertical="center"/>
    </xf>
    <xf numFmtId="0" fontId="23" fillId="6" borderId="0" xfId="0" applyFont="1" applyFill="1" applyAlignment="1">
      <alignment horizontal="left" indent="1"/>
    </xf>
    <xf numFmtId="3" fontId="23" fillId="6" borderId="0" xfId="0" applyNumberFormat="1" applyFont="1" applyFill="1"/>
    <xf numFmtId="9" fontId="23" fillId="6" borderId="0" xfId="2" applyFont="1" applyFill="1"/>
    <xf numFmtId="0" fontId="23" fillId="8" borderId="0" xfId="0" applyFont="1" applyFill="1" applyAlignment="1">
      <alignment horizontal="left" indent="1"/>
    </xf>
    <xf numFmtId="165" fontId="23" fillId="8" borderId="0" xfId="1" applyNumberFormat="1" applyFont="1" applyFill="1"/>
    <xf numFmtId="9" fontId="23" fillId="8" borderId="0" xfId="2" applyFont="1" applyFill="1"/>
    <xf numFmtId="9" fontId="23" fillId="7" borderId="0" xfId="2" applyFont="1" applyFill="1"/>
    <xf numFmtId="168" fontId="23" fillId="7" borderId="0" xfId="0" applyNumberFormat="1" applyFont="1" applyFill="1"/>
    <xf numFmtId="0" fontId="9" fillId="5" borderId="0" xfId="0" applyFont="1" applyFill="1"/>
    <xf numFmtId="0" fontId="9" fillId="5" borderId="0" xfId="0" applyFont="1" applyFill="1" applyAlignment="1">
      <alignment horizontal="right"/>
    </xf>
    <xf numFmtId="0" fontId="9" fillId="5" borderId="0" xfId="0" applyFont="1" applyFill="1" applyAlignment="1">
      <alignment horizontal="right" wrapText="1"/>
    </xf>
    <xf numFmtId="0" fontId="9" fillId="4" borderId="0" xfId="0" applyFont="1" applyFill="1"/>
    <xf numFmtId="0" fontId="9" fillId="4" borderId="0" xfId="0" applyFont="1" applyFill="1" applyAlignment="1">
      <alignment horizontal="right"/>
    </xf>
    <xf numFmtId="0" fontId="9" fillId="7" borderId="0" xfId="0" applyFont="1" applyFill="1"/>
    <xf numFmtId="166" fontId="9" fillId="7" borderId="0" xfId="0" applyNumberFormat="1" applyFont="1" applyFill="1"/>
    <xf numFmtId="9" fontId="9" fillId="7" borderId="0" xfId="2" applyFont="1" applyFill="1"/>
    <xf numFmtId="167" fontId="23" fillId="7" borderId="0" xfId="2" applyNumberFormat="1" applyFont="1" applyFill="1"/>
    <xf numFmtId="10" fontId="23" fillId="7" borderId="0" xfId="2" applyNumberFormat="1" applyFont="1" applyFill="1"/>
    <xf numFmtId="0" fontId="23" fillId="7" borderId="0" xfId="0" applyFont="1" applyFill="1" applyAlignment="1">
      <alignment vertical="center"/>
    </xf>
    <xf numFmtId="0" fontId="3" fillId="7" borderId="0" xfId="0" applyFont="1" applyFill="1" applyAlignment="1">
      <alignment vertical="center"/>
    </xf>
    <xf numFmtId="0" fontId="23" fillId="0" borderId="0" xfId="0" applyFont="1" applyAlignment="1"/>
    <xf numFmtId="0" fontId="23" fillId="0" borderId="0" xfId="0" applyFont="1"/>
    <xf numFmtId="0" fontId="0" fillId="0" borderId="0" xfId="0" applyFill="1"/>
    <xf numFmtId="0" fontId="23" fillId="0" borderId="0" xfId="0" applyFont="1" applyAlignment="1">
      <alignment vertical="center"/>
    </xf>
    <xf numFmtId="165" fontId="23" fillId="7" borderId="0" xfId="1" applyNumberFormat="1" applyFont="1" applyFill="1" applyBorder="1"/>
    <xf numFmtId="166" fontId="23" fillId="7" borderId="0" xfId="0" applyNumberFormat="1" applyFont="1" applyFill="1" applyBorder="1"/>
    <xf numFmtId="165" fontId="23" fillId="7" borderId="0" xfId="1" applyNumberFormat="1" applyFont="1" applyFill="1" applyBorder="1" applyAlignment="1">
      <alignment vertical="center"/>
    </xf>
    <xf numFmtId="166" fontId="9" fillId="12" borderId="0" xfId="0" applyNumberFormat="1" applyFont="1" applyFill="1" applyBorder="1" applyAlignment="1">
      <alignment vertical="center"/>
    </xf>
    <xf numFmtId="166" fontId="23" fillId="7" borderId="0" xfId="0" applyNumberFormat="1" applyFont="1" applyFill="1" applyBorder="1" applyAlignment="1">
      <alignment horizontal="right" vertical="center"/>
    </xf>
    <xf numFmtId="0" fontId="11" fillId="7" borderId="0" xfId="0" applyFont="1" applyFill="1" applyAlignment="1">
      <alignment vertical="center"/>
    </xf>
    <xf numFmtId="0" fontId="0" fillId="5" borderId="18" xfId="0" applyFill="1" applyBorder="1" applyAlignment="1">
      <alignment vertical="center"/>
    </xf>
    <xf numFmtId="0" fontId="9" fillId="4" borderId="18" xfId="0" applyFont="1" applyFill="1" applyBorder="1" applyAlignment="1">
      <alignment vertical="center"/>
    </xf>
    <xf numFmtId="165" fontId="23" fillId="7" borderId="12" xfId="1" applyNumberFormat="1" applyFont="1" applyFill="1" applyBorder="1"/>
    <xf numFmtId="165" fontId="23" fillId="7" borderId="13" xfId="1" applyNumberFormat="1" applyFont="1" applyFill="1" applyBorder="1"/>
    <xf numFmtId="166" fontId="23" fillId="7" borderId="12" xfId="0" applyNumberFormat="1" applyFont="1" applyFill="1" applyBorder="1"/>
    <xf numFmtId="166" fontId="23" fillId="7" borderId="13" xfId="0" applyNumberFormat="1" applyFont="1" applyFill="1" applyBorder="1"/>
    <xf numFmtId="165" fontId="23" fillId="7" borderId="12" xfId="1" applyNumberFormat="1" applyFont="1" applyFill="1" applyBorder="1" applyAlignment="1">
      <alignment vertical="center"/>
    </xf>
    <xf numFmtId="165" fontId="23" fillId="7" borderId="13" xfId="1" applyNumberFormat="1" applyFont="1" applyFill="1" applyBorder="1" applyAlignment="1">
      <alignment vertical="center"/>
    </xf>
    <xf numFmtId="0" fontId="0" fillId="5" borderId="17" xfId="0" applyFill="1" applyBorder="1" applyAlignment="1">
      <alignment vertical="center"/>
    </xf>
    <xf numFmtId="0" fontId="0" fillId="5" borderId="19" xfId="0" applyFill="1" applyBorder="1" applyAlignment="1">
      <alignment vertical="center"/>
    </xf>
    <xf numFmtId="0" fontId="9" fillId="4" borderId="17" xfId="0" applyFont="1" applyFill="1" applyBorder="1" applyAlignment="1">
      <alignment vertical="center"/>
    </xf>
    <xf numFmtId="0" fontId="9" fillId="4" borderId="19" xfId="0" applyFont="1" applyFill="1" applyBorder="1" applyAlignment="1">
      <alignment vertical="center"/>
    </xf>
    <xf numFmtId="166" fontId="9" fillId="12" borderId="12" xfId="0" applyNumberFormat="1" applyFont="1" applyFill="1" applyBorder="1" applyAlignment="1">
      <alignment vertical="center"/>
    </xf>
    <xf numFmtId="166" fontId="9" fillId="12" borderId="13" xfId="0" applyNumberFormat="1" applyFont="1" applyFill="1" applyBorder="1" applyAlignment="1">
      <alignment vertical="center"/>
    </xf>
    <xf numFmtId="166" fontId="23" fillId="7" borderId="12" xfId="0" applyNumberFormat="1" applyFont="1" applyFill="1" applyBorder="1" applyAlignment="1">
      <alignment horizontal="right" vertical="center"/>
    </xf>
    <xf numFmtId="166" fontId="23" fillId="7" borderId="13" xfId="0" applyNumberFormat="1" applyFont="1" applyFill="1" applyBorder="1" applyAlignment="1">
      <alignment horizontal="right" vertical="center"/>
    </xf>
    <xf numFmtId="166" fontId="23" fillId="7" borderId="25" xfId="0" applyNumberFormat="1" applyFont="1" applyFill="1" applyBorder="1" applyAlignment="1">
      <alignment horizontal="right" vertical="center"/>
    </xf>
    <xf numFmtId="166" fontId="23" fillId="7" borderId="27" xfId="0" applyNumberFormat="1" applyFont="1" applyFill="1" applyBorder="1" applyAlignment="1">
      <alignment horizontal="right" vertical="center"/>
    </xf>
    <xf numFmtId="166" fontId="23" fillId="7" borderId="26" xfId="0" applyNumberFormat="1" applyFont="1" applyFill="1" applyBorder="1" applyAlignment="1">
      <alignment horizontal="right" vertical="center"/>
    </xf>
    <xf numFmtId="166" fontId="23" fillId="7" borderId="12" xfId="0" applyNumberFormat="1" applyFont="1" applyFill="1" applyBorder="1" applyAlignment="1">
      <alignment vertical="center"/>
    </xf>
    <xf numFmtId="166" fontId="23" fillId="7" borderId="25" xfId="0" applyNumberFormat="1" applyFont="1" applyFill="1" applyBorder="1" applyAlignment="1">
      <alignment vertical="center"/>
    </xf>
    <xf numFmtId="0" fontId="13" fillId="11" borderId="9" xfId="0" applyFont="1" applyFill="1" applyBorder="1" applyAlignment="1">
      <alignment vertical="center"/>
    </xf>
    <xf numFmtId="0" fontId="13" fillId="11" borderId="11" xfId="0" applyFont="1" applyFill="1" applyBorder="1" applyAlignment="1">
      <alignment vertical="center"/>
    </xf>
    <xf numFmtId="0" fontId="20" fillId="11" borderId="14" xfId="0" applyFont="1" applyFill="1" applyBorder="1" applyAlignment="1"/>
    <xf numFmtId="0" fontId="20" fillId="11" borderId="16" xfId="0" applyFont="1" applyFill="1" applyBorder="1" applyAlignment="1">
      <alignment horizontal="right"/>
    </xf>
    <xf numFmtId="0" fontId="23" fillId="7" borderId="12" xfId="0" applyFont="1" applyFill="1" applyBorder="1"/>
    <xf numFmtId="0" fontId="23" fillId="7" borderId="12" xfId="0" applyFont="1" applyFill="1" applyBorder="1" applyAlignment="1">
      <alignment vertical="center"/>
    </xf>
    <xf numFmtId="0" fontId="9" fillId="5" borderId="17" xfId="0" applyFont="1" applyFill="1" applyBorder="1" applyAlignment="1">
      <alignment vertical="center"/>
    </xf>
    <xf numFmtId="0" fontId="9" fillId="5" borderId="19" xfId="0" applyFont="1" applyFill="1" applyBorder="1" applyAlignment="1">
      <alignment horizontal="right" vertical="center"/>
    </xf>
    <xf numFmtId="0" fontId="9" fillId="4" borderId="19" xfId="0" applyFont="1" applyFill="1" applyBorder="1" applyAlignment="1">
      <alignment horizontal="right" vertical="center"/>
    </xf>
    <xf numFmtId="0" fontId="9" fillId="12" borderId="12" xfId="0" applyFont="1" applyFill="1" applyBorder="1" applyAlignment="1">
      <alignment vertical="center"/>
    </xf>
    <xf numFmtId="166" fontId="23" fillId="7" borderId="13" xfId="0" applyNumberFormat="1" applyFont="1" applyFill="1" applyBorder="1" applyAlignment="1">
      <alignment vertical="center"/>
    </xf>
    <xf numFmtId="0" fontId="23" fillId="7" borderId="25" xfId="0" applyFont="1" applyFill="1" applyBorder="1" applyAlignment="1">
      <alignment vertical="center"/>
    </xf>
    <xf numFmtId="166" fontId="23" fillId="7" borderId="26" xfId="0" applyNumberFormat="1" applyFont="1" applyFill="1" applyBorder="1" applyAlignment="1">
      <alignment vertical="center"/>
    </xf>
    <xf numFmtId="0" fontId="8" fillId="7" borderId="0" xfId="0" applyFont="1" applyFill="1" applyAlignment="1">
      <alignment vertical="center"/>
    </xf>
    <xf numFmtId="0" fontId="0" fillId="7" borderId="0" xfId="0" applyFill="1" applyAlignment="1">
      <alignment horizontal="center" vertical="center"/>
    </xf>
    <xf numFmtId="0" fontId="0" fillId="13" borderId="0" xfId="0" applyFill="1"/>
    <xf numFmtId="0" fontId="23" fillId="13" borderId="0" xfId="0" applyFont="1" applyFill="1" applyBorder="1"/>
    <xf numFmtId="0" fontId="0" fillId="14" borderId="0" xfId="0" applyFill="1"/>
    <xf numFmtId="0" fontId="23" fillId="14" borderId="0" xfId="0" applyFont="1" applyFill="1" applyBorder="1"/>
    <xf numFmtId="0" fontId="23" fillId="14" borderId="14" xfId="0" applyFont="1" applyFill="1" applyBorder="1" applyAlignment="1">
      <alignment horizontal="right" wrapText="1"/>
    </xf>
    <xf numFmtId="0" fontId="23" fillId="14" borderId="15" xfId="0" applyFont="1" applyFill="1" applyBorder="1" applyAlignment="1">
      <alignment horizontal="right" wrapText="1"/>
    </xf>
    <xf numFmtId="0" fontId="23" fillId="14" borderId="16" xfId="0" applyFont="1" applyFill="1" applyBorder="1" applyAlignment="1">
      <alignment horizontal="right" wrapText="1"/>
    </xf>
    <xf numFmtId="0" fontId="23" fillId="13" borderId="14" xfId="0" applyFont="1" applyFill="1" applyBorder="1" applyAlignment="1">
      <alignment horizontal="right" wrapText="1"/>
    </xf>
    <xf numFmtId="0" fontId="23" fillId="13" borderId="15" xfId="0" applyFont="1" applyFill="1" applyBorder="1" applyAlignment="1">
      <alignment horizontal="right" wrapText="1"/>
    </xf>
    <xf numFmtId="0" fontId="23" fillId="13" borderId="16" xfId="0" applyFont="1" applyFill="1" applyBorder="1" applyAlignment="1">
      <alignment horizontal="right" wrapText="1"/>
    </xf>
    <xf numFmtId="0" fontId="0" fillId="14" borderId="15" xfId="0" applyFill="1" applyBorder="1"/>
    <xf numFmtId="0" fontId="0" fillId="13" borderId="15" xfId="0" applyFill="1" applyBorder="1"/>
    <xf numFmtId="0" fontId="0" fillId="13" borderId="0" xfId="0" applyFill="1" applyBorder="1"/>
    <xf numFmtId="0" fontId="8" fillId="13" borderId="0" xfId="0" applyFont="1" applyFill="1" applyBorder="1" applyAlignment="1">
      <alignment vertical="center"/>
    </xf>
    <xf numFmtId="0" fontId="2" fillId="13" borderId="15" xfId="0" applyFont="1" applyFill="1" applyBorder="1"/>
    <xf numFmtId="0" fontId="2" fillId="13" borderId="15" xfId="0" applyFont="1" applyFill="1" applyBorder="1" applyAlignment="1">
      <alignment horizontal="center" vertical="center"/>
    </xf>
    <xf numFmtId="0" fontId="2" fillId="13" borderId="15" xfId="0" applyFont="1" applyFill="1" applyBorder="1" applyAlignment="1">
      <alignment horizontal="left" vertical="center"/>
    </xf>
    <xf numFmtId="0" fontId="8" fillId="14" borderId="0" xfId="0" applyFont="1" applyFill="1" applyBorder="1" applyAlignment="1">
      <alignment vertical="center"/>
    </xf>
    <xf numFmtId="0" fontId="0" fillId="14" borderId="0" xfId="0" applyFill="1" applyBorder="1"/>
    <xf numFmtId="0" fontId="2" fillId="14" borderId="15" xfId="0" applyFont="1" applyFill="1" applyBorder="1"/>
    <xf numFmtId="0" fontId="2" fillId="14" borderId="15" xfId="0" applyFont="1" applyFill="1" applyBorder="1" applyAlignment="1">
      <alignment horizontal="center" vertical="center"/>
    </xf>
    <xf numFmtId="0" fontId="2" fillId="14" borderId="15" xfId="0" applyFont="1" applyFill="1" applyBorder="1" applyAlignment="1">
      <alignment horizontal="left" vertical="center"/>
    </xf>
    <xf numFmtId="0" fontId="23" fillId="14" borderId="0" xfId="0" applyFont="1" applyFill="1"/>
    <xf numFmtId="0" fontId="23" fillId="14" borderId="0" xfId="0" applyFont="1" applyFill="1" applyAlignment="1">
      <alignment horizontal="center" vertical="center"/>
    </xf>
    <xf numFmtId="0" fontId="23" fillId="14" borderId="0" xfId="0" applyFont="1" applyFill="1" applyAlignment="1">
      <alignment horizontal="left" vertical="center"/>
    </xf>
    <xf numFmtId="0" fontId="23" fillId="13" borderId="0" xfId="0" applyFont="1" applyFill="1"/>
    <xf numFmtId="0" fontId="23" fillId="13" borderId="0" xfId="0" applyFont="1" applyFill="1" applyAlignment="1">
      <alignment horizontal="center" vertical="center"/>
    </xf>
    <xf numFmtId="0" fontId="23" fillId="13" borderId="0" xfId="0" applyFont="1" applyFill="1" applyAlignment="1">
      <alignment horizontal="left" vertical="center"/>
    </xf>
    <xf numFmtId="0" fontId="25" fillId="7" borderId="0" xfId="0" applyFont="1" applyFill="1" applyAlignment="1">
      <alignment horizontal="left"/>
    </xf>
    <xf numFmtId="0" fontId="5" fillId="7" borderId="0" xfId="0" applyFont="1" applyFill="1" applyAlignment="1">
      <alignment horizontal="left" vertical="center" wrapText="1"/>
    </xf>
    <xf numFmtId="9" fontId="0" fillId="12" borderId="29" xfId="2" applyFont="1" applyFill="1" applyBorder="1"/>
    <xf numFmtId="9" fontId="0" fillId="12" borderId="0" xfId="2" applyFont="1" applyFill="1" applyBorder="1"/>
    <xf numFmtId="9" fontId="0" fillId="15" borderId="15" xfId="2" applyFont="1" applyFill="1" applyBorder="1" applyAlignment="1">
      <alignment vertical="center"/>
    </xf>
    <xf numFmtId="9" fontId="26" fillId="16" borderId="29" xfId="2" applyFont="1" applyFill="1" applyBorder="1"/>
    <xf numFmtId="9" fontId="26" fillId="16" borderId="0" xfId="2" applyFont="1" applyFill="1" applyBorder="1"/>
    <xf numFmtId="9" fontId="26" fillId="17" borderId="15" xfId="2" applyFont="1" applyFill="1" applyBorder="1" applyAlignment="1">
      <alignment vertical="center"/>
    </xf>
    <xf numFmtId="0" fontId="9" fillId="4" borderId="30" xfId="0" applyFont="1" applyFill="1" applyBorder="1" applyAlignment="1">
      <alignment vertical="center"/>
    </xf>
    <xf numFmtId="0" fontId="0" fillId="12" borderId="31" xfId="0" applyFill="1" applyBorder="1"/>
    <xf numFmtId="9" fontId="0" fillId="12" borderId="32" xfId="2" applyFont="1" applyFill="1" applyBorder="1"/>
    <xf numFmtId="0" fontId="0" fillId="12" borderId="12" xfId="0" applyFill="1" applyBorder="1"/>
    <xf numFmtId="9" fontId="0" fillId="12" borderId="13" xfId="2" applyFont="1" applyFill="1" applyBorder="1"/>
    <xf numFmtId="0" fontId="2" fillId="15" borderId="14" xfId="0" applyFont="1" applyFill="1" applyBorder="1" applyAlignment="1">
      <alignment vertical="center"/>
    </xf>
    <xf numFmtId="9" fontId="0" fillId="15" borderId="16" xfId="2" applyFont="1" applyFill="1" applyBorder="1" applyAlignment="1">
      <alignment vertical="center"/>
    </xf>
    <xf numFmtId="0" fontId="26" fillId="16" borderId="31" xfId="0" applyFont="1" applyFill="1" applyBorder="1"/>
    <xf numFmtId="9" fontId="26" fillId="16" borderId="32" xfId="2" applyFont="1" applyFill="1" applyBorder="1"/>
    <xf numFmtId="0" fontId="26" fillId="16" borderId="12" xfId="0" applyFont="1" applyFill="1" applyBorder="1"/>
    <xf numFmtId="9" fontId="26" fillId="16" borderId="13" xfId="2" applyFont="1" applyFill="1" applyBorder="1"/>
    <xf numFmtId="0" fontId="13" fillId="17" borderId="14" xfId="0" applyFont="1" applyFill="1" applyBorder="1" applyAlignment="1">
      <alignment vertical="center"/>
    </xf>
    <xf numFmtId="9" fontId="26" fillId="17" borderId="16" xfId="2" applyFont="1" applyFill="1" applyBorder="1" applyAlignment="1">
      <alignment vertical="center"/>
    </xf>
    <xf numFmtId="0" fontId="2" fillId="7" borderId="25" xfId="0" applyFont="1" applyFill="1" applyBorder="1"/>
    <xf numFmtId="9" fontId="2" fillId="7" borderId="27" xfId="0" applyNumberFormat="1" applyFont="1" applyFill="1" applyBorder="1"/>
    <xf numFmtId="9" fontId="2" fillId="7" borderId="26" xfId="0" applyNumberFormat="1" applyFont="1" applyFill="1" applyBorder="1"/>
    <xf numFmtId="166" fontId="9" fillId="12" borderId="33" xfId="0" applyNumberFormat="1" applyFont="1" applyFill="1" applyBorder="1" applyAlignment="1">
      <alignment vertical="center"/>
    </xf>
    <xf numFmtId="9" fontId="0" fillId="12" borderId="34" xfId="2" applyFont="1" applyFill="1" applyBorder="1"/>
    <xf numFmtId="9" fontId="0" fillId="12" borderId="33" xfId="2" applyFont="1" applyFill="1" applyBorder="1"/>
    <xf numFmtId="9" fontId="0" fillId="15" borderId="35" xfId="2" applyFont="1" applyFill="1" applyBorder="1" applyAlignment="1">
      <alignment vertical="center"/>
    </xf>
    <xf numFmtId="9" fontId="26" fillId="16" borderId="34" xfId="2" applyFont="1" applyFill="1" applyBorder="1"/>
    <xf numFmtId="9" fontId="26" fillId="16" borderId="33" xfId="2" applyFont="1" applyFill="1" applyBorder="1"/>
    <xf numFmtId="9" fontId="26" fillId="17" borderId="35" xfId="2" applyFont="1" applyFill="1" applyBorder="1" applyAlignment="1">
      <alignment vertical="center"/>
    </xf>
    <xf numFmtId="9" fontId="2" fillId="7" borderId="36" xfId="0" applyNumberFormat="1" applyFont="1" applyFill="1" applyBorder="1"/>
    <xf numFmtId="0" fontId="13" fillId="11" borderId="9" xfId="0" applyFont="1" applyFill="1" applyBorder="1" applyAlignment="1">
      <alignment horizontal="center" vertical="center"/>
    </xf>
    <xf numFmtId="0" fontId="23" fillId="14" borderId="37" xfId="0" applyFont="1" applyFill="1" applyBorder="1" applyAlignment="1">
      <alignment horizontal="right" wrapText="1"/>
    </xf>
    <xf numFmtId="0" fontId="23" fillId="14" borderId="38" xfId="0" applyFont="1" applyFill="1" applyBorder="1" applyAlignment="1">
      <alignment horizontal="right" wrapText="1"/>
    </xf>
    <xf numFmtId="0" fontId="23" fillId="14" borderId="39" xfId="0" applyFont="1" applyFill="1" applyBorder="1" applyAlignment="1">
      <alignment horizontal="right" wrapText="1"/>
    </xf>
    <xf numFmtId="0" fontId="23" fillId="13" borderId="37" xfId="0" applyFont="1" applyFill="1" applyBorder="1" applyAlignment="1">
      <alignment horizontal="center" vertical="center" wrapText="1"/>
    </xf>
    <xf numFmtId="0" fontId="23" fillId="13" borderId="38" xfId="0" applyFont="1" applyFill="1" applyBorder="1" applyAlignment="1">
      <alignment horizontal="center" vertical="center" wrapText="1"/>
    </xf>
    <xf numFmtId="0" fontId="23" fillId="13" borderId="39" xfId="0" applyFont="1" applyFill="1" applyBorder="1" applyAlignment="1">
      <alignment horizontal="center" vertical="center" wrapText="1"/>
    </xf>
    <xf numFmtId="3" fontId="0" fillId="7" borderId="0" xfId="0" applyNumberFormat="1" applyFill="1"/>
    <xf numFmtId="3" fontId="0" fillId="0" borderId="0" xfId="0" applyNumberFormat="1"/>
    <xf numFmtId="165" fontId="2" fillId="3" borderId="5" xfId="1" applyNumberFormat="1" applyFont="1" applyFill="1" applyBorder="1" applyAlignment="1">
      <alignment horizontal="right" vertical="center"/>
    </xf>
    <xf numFmtId="165" fontId="27" fillId="3" borderId="0" xfId="1" quotePrefix="1"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166" fontId="2" fillId="3" borderId="0" xfId="0" applyNumberFormat="1" applyFont="1" applyFill="1" applyBorder="1" applyAlignment="1">
      <alignment horizontal="right" vertical="center"/>
    </xf>
    <xf numFmtId="166" fontId="2" fillId="3" borderId="6" xfId="0" applyNumberFormat="1" applyFont="1" applyFill="1" applyBorder="1" applyAlignment="1">
      <alignment horizontal="right" vertical="center"/>
    </xf>
    <xf numFmtId="165" fontId="2" fillId="3" borderId="0" xfId="1" quotePrefix="1" applyNumberFormat="1" applyFont="1" applyFill="1" applyBorder="1" applyAlignment="1">
      <alignment horizontal="right" vertical="center"/>
    </xf>
    <xf numFmtId="0" fontId="25" fillId="7" borderId="0" xfId="0" applyFont="1" applyFill="1" applyAlignment="1">
      <alignment horizontal="left" vertical="center"/>
    </xf>
    <xf numFmtId="165" fontId="28" fillId="8" borderId="7" xfId="1" applyNumberFormat="1" applyFont="1" applyFill="1" applyBorder="1" applyAlignment="1">
      <alignment horizontal="right" vertical="center"/>
    </xf>
    <xf numFmtId="165" fontId="28" fillId="8" borderId="1" xfId="1" quotePrefix="1" applyNumberFormat="1" applyFont="1" applyFill="1" applyBorder="1" applyAlignment="1">
      <alignment horizontal="right" vertical="center"/>
    </xf>
    <xf numFmtId="3" fontId="28" fillId="8" borderId="1" xfId="0" applyNumberFormat="1" applyFont="1" applyFill="1" applyBorder="1" applyAlignment="1">
      <alignment horizontal="right" vertical="center"/>
    </xf>
    <xf numFmtId="166" fontId="28" fillId="8" borderId="1" xfId="0" applyNumberFormat="1" applyFont="1" applyFill="1" applyBorder="1" applyAlignment="1">
      <alignment horizontal="right" vertical="center"/>
    </xf>
    <xf numFmtId="166" fontId="28" fillId="8" borderId="8" xfId="0" applyNumberFormat="1" applyFont="1" applyFill="1" applyBorder="1" applyAlignment="1">
      <alignment horizontal="right" vertical="center"/>
    </xf>
    <xf numFmtId="0" fontId="9" fillId="6" borderId="12" xfId="0" applyFont="1" applyFill="1" applyBorder="1" applyAlignment="1">
      <alignment vertical="center" wrapText="1"/>
    </xf>
    <xf numFmtId="3" fontId="9" fillId="6" borderId="0" xfId="0" applyNumberFormat="1" applyFont="1" applyFill="1" applyAlignment="1">
      <alignment vertical="center"/>
    </xf>
    <xf numFmtId="166" fontId="9" fillId="6" borderId="0" xfId="0" applyNumberFormat="1" applyFont="1" applyFill="1" applyAlignment="1">
      <alignment vertical="center"/>
    </xf>
    <xf numFmtId="166" fontId="9" fillId="6" borderId="13" xfId="0" applyNumberFormat="1" applyFont="1" applyFill="1" applyBorder="1" applyAlignment="1">
      <alignment vertical="center"/>
    </xf>
    <xf numFmtId="0" fontId="29" fillId="7" borderId="0" xfId="0" applyFont="1" applyFill="1" applyAlignment="1">
      <alignment horizontal="left" vertical="center"/>
    </xf>
    <xf numFmtId="0" fontId="29" fillId="0" borderId="0" xfId="0" applyFont="1"/>
    <xf numFmtId="0" fontId="29" fillId="7" borderId="0" xfId="0" applyFont="1" applyFill="1" applyAlignment="1">
      <alignment vertical="center"/>
    </xf>
    <xf numFmtId="0" fontId="8" fillId="14" borderId="0" xfId="0" applyFont="1" applyFill="1" applyAlignment="1">
      <alignment horizontal="left" vertical="center"/>
    </xf>
    <xf numFmtId="0" fontId="29" fillId="0" borderId="0" xfId="0" applyFont="1" applyAlignment="1">
      <alignment vertical="center"/>
    </xf>
    <xf numFmtId="0" fontId="30" fillId="7" borderId="0" xfId="0" applyFont="1" applyFill="1" applyAlignment="1">
      <alignment vertical="center"/>
    </xf>
    <xf numFmtId="0" fontId="30" fillId="0" borderId="0" xfId="0" applyFont="1" applyAlignment="1">
      <alignment vertical="center"/>
    </xf>
    <xf numFmtId="0" fontId="0" fillId="0" borderId="0" xfId="0" applyFill="1" applyAlignment="1">
      <alignment vertical="center"/>
    </xf>
    <xf numFmtId="0" fontId="31" fillId="7" borderId="0" xfId="3" applyFont="1" applyFill="1"/>
    <xf numFmtId="0" fontId="29" fillId="7" borderId="0" xfId="0" applyFont="1" applyFill="1"/>
    <xf numFmtId="0" fontId="10" fillId="11" borderId="30" xfId="0" applyFont="1" applyFill="1" applyBorder="1" applyAlignment="1">
      <alignment vertical="center"/>
    </xf>
    <xf numFmtId="0" fontId="32" fillId="7" borderId="40" xfId="3" applyFont="1" applyFill="1" applyBorder="1" applyAlignment="1">
      <alignment vertical="center"/>
    </xf>
    <xf numFmtId="0" fontId="32" fillId="0" borderId="40" xfId="3" quotePrefix="1" applyFont="1" applyFill="1" applyBorder="1" applyAlignment="1">
      <alignment vertical="center"/>
    </xf>
    <xf numFmtId="0" fontId="32" fillId="7" borderId="42" xfId="3" applyFont="1" applyFill="1" applyBorder="1" applyAlignment="1">
      <alignment vertical="center"/>
    </xf>
    <xf numFmtId="0" fontId="8" fillId="11" borderId="12" xfId="0" applyFont="1" applyFill="1" applyBorder="1" applyAlignment="1">
      <alignment vertical="center"/>
    </xf>
    <xf numFmtId="0" fontId="6" fillId="11" borderId="25" xfId="0" applyFont="1" applyFill="1" applyBorder="1" applyAlignment="1">
      <alignment horizontal="right" vertical="center"/>
    </xf>
    <xf numFmtId="3" fontId="6" fillId="11" borderId="27" xfId="0" applyNumberFormat="1" applyFont="1" applyFill="1" applyBorder="1" applyAlignment="1">
      <alignment horizontal="center" vertical="center"/>
    </xf>
    <xf numFmtId="3" fontId="6" fillId="11" borderId="26" xfId="0" applyNumberFormat="1" applyFont="1" applyFill="1" applyBorder="1" applyAlignment="1">
      <alignment horizontal="center" vertical="center"/>
    </xf>
    <xf numFmtId="0" fontId="8" fillId="2" borderId="12" xfId="0" applyFont="1" applyFill="1" applyBorder="1" applyAlignment="1">
      <alignment vertical="center"/>
    </xf>
    <xf numFmtId="0" fontId="6" fillId="2" borderId="25" xfId="0" applyFont="1" applyFill="1" applyBorder="1" applyAlignment="1">
      <alignment horizontal="right" vertical="center"/>
    </xf>
    <xf numFmtId="3" fontId="6" fillId="2" borderId="27"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165" fontId="2" fillId="8" borderId="0" xfId="1" applyNumberFormat="1" applyFont="1" applyFill="1" applyBorder="1" applyAlignment="1">
      <alignment horizontal="right" vertical="center"/>
    </xf>
    <xf numFmtId="0" fontId="8" fillId="3" borderId="0" xfId="0" applyFont="1" applyFill="1" applyAlignment="1">
      <alignment vertical="center"/>
    </xf>
    <xf numFmtId="0" fontId="6" fillId="11" borderId="10" xfId="0" applyFont="1" applyFill="1" applyBorder="1" applyAlignment="1">
      <alignment vertical="center"/>
    </xf>
    <xf numFmtId="0" fontId="6" fillId="11" borderId="11" xfId="0" applyFont="1" applyFill="1" applyBorder="1" applyAlignment="1">
      <alignment vertical="center"/>
    </xf>
    <xf numFmtId="0" fontId="29" fillId="7" borderId="0" xfId="0" applyFont="1" applyFill="1" applyBorder="1" applyAlignment="1">
      <alignment vertical="center"/>
    </xf>
    <xf numFmtId="0" fontId="3" fillId="18" borderId="9" xfId="0" applyFont="1" applyFill="1" applyBorder="1" applyAlignment="1">
      <alignment vertical="center"/>
    </xf>
    <xf numFmtId="0" fontId="14" fillId="18" borderId="10" xfId="0" applyFont="1" applyFill="1" applyBorder="1"/>
    <xf numFmtId="0" fontId="14" fillId="18" borderId="11" xfId="0" applyFont="1" applyFill="1" applyBorder="1"/>
    <xf numFmtId="0" fontId="8" fillId="18" borderId="12" xfId="0" applyFont="1" applyFill="1" applyBorder="1" applyAlignment="1">
      <alignment horizontal="left" wrapText="1"/>
    </xf>
    <xf numFmtId="0" fontId="8" fillId="18" borderId="0" xfId="0" applyFont="1" applyFill="1" applyBorder="1" applyAlignment="1">
      <alignment horizontal="right" wrapText="1"/>
    </xf>
    <xf numFmtId="0" fontId="8" fillId="18" borderId="13" xfId="0" applyFont="1" applyFill="1" applyBorder="1" applyAlignment="1">
      <alignment horizontal="right" wrapText="1"/>
    </xf>
    <xf numFmtId="165" fontId="0" fillId="7" borderId="0" xfId="1" applyNumberFormat="1" applyFont="1" applyFill="1" applyBorder="1"/>
    <xf numFmtId="166" fontId="0" fillId="7" borderId="0" xfId="0" applyNumberFormat="1" applyFill="1" applyBorder="1"/>
    <xf numFmtId="165" fontId="0" fillId="7" borderId="45" xfId="1" applyNumberFormat="1" applyFont="1" applyFill="1" applyBorder="1"/>
    <xf numFmtId="166" fontId="0" fillId="7" borderId="45" xfId="0" applyNumberFormat="1" applyFill="1" applyBorder="1"/>
    <xf numFmtId="0" fontId="0" fillId="7" borderId="12" xfId="0" applyFill="1" applyBorder="1" applyAlignment="1">
      <alignment vertical="center" wrapText="1"/>
    </xf>
    <xf numFmtId="166" fontId="0" fillId="7" borderId="13" xfId="0" applyNumberFormat="1" applyFill="1" applyBorder="1"/>
    <xf numFmtId="0" fontId="0" fillId="7" borderId="12" xfId="0" applyFill="1" applyBorder="1"/>
    <xf numFmtId="0" fontId="0" fillId="7" borderId="20" xfId="0" applyFill="1" applyBorder="1"/>
    <xf numFmtId="166" fontId="0" fillId="7" borderId="21" xfId="0" applyNumberFormat="1" applyFill="1" applyBorder="1"/>
    <xf numFmtId="0" fontId="0" fillId="6" borderId="0" xfId="0" applyFill="1" applyAlignment="1">
      <alignment vertical="center"/>
    </xf>
    <xf numFmtId="0" fontId="21" fillId="3" borderId="12" xfId="0" applyFont="1" applyFill="1" applyBorder="1" applyAlignment="1">
      <alignment vertical="center"/>
    </xf>
    <xf numFmtId="0" fontId="21" fillId="3" borderId="0" xfId="0" applyFont="1" applyFill="1" applyBorder="1" applyAlignment="1">
      <alignment vertical="center"/>
    </xf>
    <xf numFmtId="0" fontId="21" fillId="3" borderId="13" xfId="0" applyFont="1" applyFill="1" applyBorder="1" applyAlignment="1">
      <alignment vertical="center"/>
    </xf>
    <xf numFmtId="0" fontId="21" fillId="3" borderId="25" xfId="0" applyFont="1" applyFill="1" applyBorder="1" applyAlignment="1">
      <alignment vertical="center"/>
    </xf>
    <xf numFmtId="0" fontId="21" fillId="3" borderId="27" xfId="0" applyFont="1" applyFill="1" applyBorder="1" applyAlignment="1">
      <alignment vertical="center"/>
    </xf>
    <xf numFmtId="0" fontId="21" fillId="3" borderId="26" xfId="0" applyFont="1" applyFill="1" applyBorder="1" applyAlignment="1">
      <alignment vertical="center"/>
    </xf>
    <xf numFmtId="0" fontId="10" fillId="11" borderId="9" xfId="0" applyFont="1" applyFill="1" applyBorder="1" applyAlignment="1">
      <alignment vertical="center"/>
    </xf>
    <xf numFmtId="0" fontId="29" fillId="3" borderId="0" xfId="0" applyFont="1" applyFill="1" applyAlignment="1">
      <alignment vertical="center"/>
    </xf>
    <xf numFmtId="0" fontId="14" fillId="3" borderId="0" xfId="0" applyFont="1" applyFill="1" applyAlignment="1">
      <alignment horizontal="right" vertical="top" wrapText="1"/>
    </xf>
    <xf numFmtId="165" fontId="2" fillId="3" borderId="0" xfId="1" applyNumberFormat="1" applyFont="1" applyFill="1" applyBorder="1" applyAlignment="1">
      <alignment horizontal="right"/>
    </xf>
    <xf numFmtId="165" fontId="2" fillId="3" borderId="0" xfId="1" applyNumberFormat="1" applyFont="1" applyFill="1" applyBorder="1" applyAlignment="1">
      <alignment horizontal="right" wrapText="1"/>
    </xf>
    <xf numFmtId="0" fontId="33" fillId="2" borderId="0" xfId="0" applyFont="1" applyFill="1" applyBorder="1" applyAlignment="1">
      <alignment horizontal="center" wrapText="1"/>
    </xf>
    <xf numFmtId="0" fontId="33" fillId="2" borderId="13" xfId="0" applyFont="1" applyFill="1" applyBorder="1" applyAlignment="1">
      <alignment horizontal="center" wrapText="1"/>
    </xf>
    <xf numFmtId="0" fontId="33" fillId="11" borderId="0" xfId="0" applyFont="1" applyFill="1" applyBorder="1" applyAlignment="1">
      <alignment horizontal="center" wrapText="1"/>
    </xf>
    <xf numFmtId="0" fontId="33" fillId="11" borderId="13" xfId="0" applyFont="1" applyFill="1" applyBorder="1" applyAlignment="1">
      <alignment horizontal="center" wrapText="1"/>
    </xf>
    <xf numFmtId="3" fontId="23" fillId="3" borderId="0" xfId="0" applyNumberFormat="1" applyFont="1" applyFill="1" applyAlignment="1">
      <alignment horizontal="center"/>
    </xf>
    <xf numFmtId="0" fontId="23" fillId="3" borderId="0" xfId="0" applyFont="1" applyFill="1" applyAlignment="1">
      <alignment horizontal="center"/>
    </xf>
    <xf numFmtId="3" fontId="23" fillId="3" borderId="0" xfId="0" applyNumberFormat="1" applyFont="1" applyFill="1" applyAlignment="1">
      <alignment horizontal="center" vertical="center"/>
    </xf>
    <xf numFmtId="0" fontId="23" fillId="3" borderId="0" xfId="0" applyFont="1" applyFill="1" applyAlignment="1">
      <alignment horizontal="center" vertical="center"/>
    </xf>
    <xf numFmtId="3" fontId="23" fillId="8" borderId="0" xfId="0" applyNumberFormat="1" applyFont="1" applyFill="1" applyAlignment="1">
      <alignment horizontal="center" vertical="center"/>
    </xf>
    <xf numFmtId="0" fontId="23" fillId="8" borderId="0" xfId="0" applyFont="1" applyFill="1" applyBorder="1" applyAlignment="1">
      <alignment horizontal="center" vertical="center"/>
    </xf>
    <xf numFmtId="0" fontId="8" fillId="7" borderId="0" xfId="0" applyFont="1" applyFill="1" applyAlignment="1">
      <alignment vertical="top"/>
    </xf>
    <xf numFmtId="0" fontId="29" fillId="7" borderId="0" xfId="0" applyFont="1" applyFill="1" applyAlignment="1">
      <alignment vertical="top"/>
    </xf>
    <xf numFmtId="0" fontId="29" fillId="6" borderId="0" xfId="0" applyFont="1" applyFill="1" applyAlignment="1">
      <alignment vertical="center"/>
    </xf>
    <xf numFmtId="0" fontId="14" fillId="3" borderId="0" xfId="0" applyFont="1" applyFill="1" applyAlignment="1">
      <alignment horizontal="right" wrapText="1"/>
    </xf>
    <xf numFmtId="0" fontId="29" fillId="7" borderId="0" xfId="0" applyFont="1" applyFill="1" applyAlignment="1">
      <alignment horizontal="left" vertical="center"/>
    </xf>
    <xf numFmtId="0" fontId="29" fillId="7" borderId="28" xfId="0" applyFont="1" applyFill="1" applyBorder="1" applyAlignment="1">
      <alignment horizontal="left" vertical="center"/>
    </xf>
    <xf numFmtId="0" fontId="29" fillId="7" borderId="41" xfId="0" applyFont="1" applyFill="1" applyBorder="1" applyAlignment="1">
      <alignment horizontal="left" vertical="center"/>
    </xf>
    <xf numFmtId="0" fontId="29" fillId="7" borderId="43" xfId="0" applyFont="1" applyFill="1" applyBorder="1" applyAlignment="1">
      <alignment horizontal="left" vertical="center"/>
    </xf>
    <xf numFmtId="0" fontId="29" fillId="7" borderId="44" xfId="0" applyFont="1" applyFill="1" applyBorder="1" applyAlignment="1">
      <alignment horizontal="left" vertical="center"/>
    </xf>
    <xf numFmtId="0" fontId="8" fillId="13" borderId="0" xfId="0" applyFont="1" applyFill="1" applyAlignment="1">
      <alignment horizontal="left" vertical="center"/>
    </xf>
    <xf numFmtId="0" fontId="10" fillId="11" borderId="10" xfId="0" applyFont="1" applyFill="1" applyBorder="1" applyAlignment="1">
      <alignment horizontal="left" vertical="center"/>
    </xf>
    <xf numFmtId="0" fontId="10" fillId="11" borderId="11" xfId="0" applyFont="1" applyFill="1" applyBorder="1" applyAlignment="1">
      <alignment horizontal="left" vertical="center"/>
    </xf>
    <xf numFmtId="0" fontId="15" fillId="7" borderId="0" xfId="0" applyFont="1" applyFill="1" applyAlignment="1">
      <alignment horizontal="left" vertical="top" wrapText="1"/>
    </xf>
    <xf numFmtId="0" fontId="34" fillId="11" borderId="0" xfId="0" applyFont="1" applyFill="1" applyAlignment="1">
      <alignment horizontal="center" vertical="center"/>
    </xf>
    <xf numFmtId="0" fontId="10" fillId="11" borderId="9" xfId="0" applyFont="1" applyFill="1" applyBorder="1" applyAlignment="1">
      <alignment horizontal="center" vertical="center"/>
    </xf>
    <xf numFmtId="0" fontId="10" fillId="11" borderId="10" xfId="0" applyFont="1" applyFill="1" applyBorder="1" applyAlignment="1">
      <alignment horizontal="center" vertical="center"/>
    </xf>
    <xf numFmtId="0" fontId="10" fillId="11" borderId="11" xfId="0" applyFont="1" applyFill="1" applyBorder="1" applyAlignment="1">
      <alignment horizontal="center" vertical="center"/>
    </xf>
    <xf numFmtId="0" fontId="0" fillId="7" borderId="12" xfId="0" applyFill="1" applyBorder="1" applyAlignment="1">
      <alignment horizontal="center" vertical="center" wrapText="1"/>
    </xf>
    <xf numFmtId="0" fontId="0" fillId="7" borderId="0" xfId="0" applyFill="1" applyBorder="1" applyAlignment="1">
      <alignment horizontal="center" vertical="center" wrapText="1"/>
    </xf>
    <xf numFmtId="0" fontId="0" fillId="7" borderId="13" xfId="0"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0" fillId="7" borderId="0" xfId="0" applyFill="1" applyAlignment="1">
      <alignment horizontal="left" vertical="center" wrapText="1"/>
    </xf>
    <xf numFmtId="0" fontId="5" fillId="7" borderId="0" xfId="0" applyFont="1" applyFill="1" applyAlignment="1">
      <alignment horizontal="left" vertical="center" wrapText="1"/>
    </xf>
    <xf numFmtId="0" fontId="4" fillId="7" borderId="0" xfId="0" applyFont="1" applyFill="1" applyAlignment="1">
      <alignment horizontal="left" vertical="center" wrapText="1"/>
    </xf>
    <xf numFmtId="0" fontId="4" fillId="7" borderId="0" xfId="0" applyFont="1" applyFill="1" applyAlignment="1">
      <alignment horizontal="left" vertical="top" wrapText="1"/>
    </xf>
    <xf numFmtId="0" fontId="0" fillId="8" borderId="0" xfId="0" applyFill="1" applyAlignment="1">
      <alignment horizontal="left" vertical="center" wrapText="1"/>
    </xf>
    <xf numFmtId="0" fontId="0" fillId="7" borderId="5" xfId="0" applyFont="1" applyFill="1" applyBorder="1" applyAlignment="1">
      <alignment horizontal="left" vertical="center" wrapText="1"/>
    </xf>
    <xf numFmtId="0" fontId="0" fillId="7" borderId="0" xfId="0" applyFont="1" applyFill="1" applyBorder="1" applyAlignment="1">
      <alignment horizontal="left" vertical="center" wrapText="1"/>
    </xf>
    <xf numFmtId="0" fontId="0" fillId="7" borderId="6" xfId="0" applyFont="1" applyFill="1" applyBorder="1" applyAlignment="1">
      <alignment horizontal="left" vertical="center" wrapText="1"/>
    </xf>
    <xf numFmtId="0" fontId="0" fillId="7" borderId="5" xfId="0" applyFill="1" applyBorder="1" applyAlignment="1">
      <alignment horizontal="left" vertical="center" wrapText="1"/>
    </xf>
    <xf numFmtId="0" fontId="0" fillId="7" borderId="0" xfId="0" applyFill="1" applyBorder="1" applyAlignment="1">
      <alignment horizontal="left" vertical="center" wrapText="1"/>
    </xf>
    <xf numFmtId="0" fontId="0" fillId="7" borderId="6" xfId="0" applyFill="1" applyBorder="1" applyAlignment="1">
      <alignment horizontal="left" vertical="center" wrapText="1"/>
    </xf>
    <xf numFmtId="0" fontId="24" fillId="11" borderId="5" xfId="0" applyFont="1" applyFill="1" applyBorder="1" applyAlignment="1">
      <alignment horizontal="right" wrapText="1"/>
    </xf>
    <xf numFmtId="0" fontId="24" fillId="11" borderId="7" xfId="0" applyFont="1" applyFill="1" applyBorder="1" applyAlignment="1">
      <alignment horizontal="right" wrapText="1"/>
    </xf>
    <xf numFmtId="0" fontId="24" fillId="11" borderId="0" xfId="0" applyFont="1" applyFill="1" applyBorder="1" applyAlignment="1">
      <alignment horizontal="right" wrapText="1"/>
    </xf>
    <xf numFmtId="0" fontId="24" fillId="11" borderId="1" xfId="0" applyFont="1" applyFill="1" applyBorder="1" applyAlignment="1">
      <alignment horizontal="right" wrapText="1"/>
    </xf>
    <xf numFmtId="0" fontId="24" fillId="11" borderId="6" xfId="0" applyFont="1" applyFill="1" applyBorder="1" applyAlignment="1">
      <alignment horizontal="right" wrapText="1"/>
    </xf>
    <xf numFmtId="0" fontId="24" fillId="11" borderId="8" xfId="0" applyFont="1" applyFill="1" applyBorder="1" applyAlignment="1">
      <alignment horizontal="right" wrapText="1"/>
    </xf>
    <xf numFmtId="0" fontId="10" fillId="11" borderId="0" xfId="0" applyFont="1" applyFill="1" applyAlignment="1">
      <alignment horizontal="left" vertical="center"/>
    </xf>
    <xf numFmtId="0" fontId="2" fillId="8" borderId="0" xfId="0" applyFont="1" applyFill="1" applyAlignment="1">
      <alignment horizontal="left" vertical="top" wrapText="1"/>
    </xf>
    <xf numFmtId="0" fontId="0" fillId="8" borderId="0" xfId="0" applyFill="1" applyAlignment="1">
      <alignment horizontal="left" vertical="top" wrapText="1"/>
    </xf>
    <xf numFmtId="0" fontId="8" fillId="13" borderId="9" xfId="0" applyFont="1" applyFill="1" applyBorder="1" applyAlignment="1">
      <alignment horizontal="center" vertical="center"/>
    </xf>
    <xf numFmtId="0" fontId="8" fillId="13" borderId="10" xfId="0" applyFont="1" applyFill="1" applyBorder="1" applyAlignment="1">
      <alignment horizontal="center" vertical="center"/>
    </xf>
    <xf numFmtId="0" fontId="8" fillId="13" borderId="11" xfId="0" applyFont="1" applyFill="1" applyBorder="1" applyAlignment="1">
      <alignment horizontal="center" vertical="center"/>
    </xf>
    <xf numFmtId="0" fontId="8" fillId="14" borderId="9" xfId="0" applyFont="1" applyFill="1" applyBorder="1" applyAlignment="1">
      <alignment horizontal="center" vertical="center"/>
    </xf>
    <xf numFmtId="0" fontId="8" fillId="14" borderId="10" xfId="0" applyFont="1" applyFill="1" applyBorder="1" applyAlignment="1">
      <alignment horizontal="center" vertical="center"/>
    </xf>
    <xf numFmtId="0" fontId="8" fillId="14" borderId="11" xfId="0" applyFont="1" applyFill="1" applyBorder="1" applyAlignment="1">
      <alignment horizontal="center" vertical="center"/>
    </xf>
    <xf numFmtId="0" fontId="23" fillId="13" borderId="0" xfId="0" applyFont="1" applyFill="1" applyAlignment="1">
      <alignment horizontal="left" vertical="top" wrapText="1"/>
    </xf>
    <xf numFmtId="0" fontId="23" fillId="14" borderId="0" xfId="0" applyFont="1" applyFill="1" applyBorder="1" applyAlignment="1">
      <alignment horizontal="left" vertical="center" wrapText="1"/>
    </xf>
    <xf numFmtId="0" fontId="23" fillId="13" borderId="0" xfId="0" applyFont="1" applyFill="1" applyBorder="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A4CE88"/>
      <color rgb="FF18AC04"/>
      <color rgb="FF1DCB05"/>
      <color rgb="FFB4E0BC"/>
      <color rgb="FFFFD1D1"/>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OC!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TOC!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TOC!A1"/></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TOC!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hyperlink" Target="#TOC!A1"/><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2" Type="http://schemas.openxmlformats.org/officeDocument/2006/relationships/hyperlink" Target="#TOC!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274864</xdr:colOff>
      <xdr:row>20</xdr:row>
      <xdr:rowOff>31974</xdr:rowOff>
    </xdr:from>
    <xdr:to>
      <xdr:col>1</xdr:col>
      <xdr:colOff>743423</xdr:colOff>
      <xdr:row>34</xdr:row>
      <xdr:rowOff>23811</xdr:rowOff>
    </xdr:to>
    <xdr:pic>
      <xdr:nvPicPr>
        <xdr:cNvPr id="3" name="Picture 2">
          <a:extLst>
            <a:ext uri="{FF2B5EF4-FFF2-40B4-BE49-F238E27FC236}">
              <a16:creationId xmlns:a16="http://schemas.microsoft.com/office/drawing/2014/main" id="{A152A278-7B58-4419-8146-166E3A4F03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420" r="14530"/>
        <a:stretch/>
      </xdr:blipFill>
      <xdr:spPr>
        <a:xfrm>
          <a:off x="274864" y="5627912"/>
          <a:ext cx="3909465" cy="3397025"/>
        </a:xfrm>
        <a:prstGeom prst="rect">
          <a:avLst/>
        </a:prstGeom>
        <a:ln>
          <a:noFill/>
        </a:ln>
        <a:effectLst>
          <a:outerShdw blurRad="139700" dist="88900" dir="2700000" sx="99000" sy="99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319768</xdr:colOff>
      <xdr:row>7</xdr:row>
      <xdr:rowOff>114624</xdr:rowOff>
    </xdr:from>
    <xdr:to>
      <xdr:col>6</xdr:col>
      <xdr:colOff>241929</xdr:colOff>
      <xdr:row>13</xdr:row>
      <xdr:rowOff>83344</xdr:rowOff>
    </xdr:to>
    <xdr:pic>
      <xdr:nvPicPr>
        <xdr:cNvPr id="3" name="Picture 2">
          <a:extLst>
            <a:ext uri="{FF2B5EF4-FFF2-40B4-BE49-F238E27FC236}">
              <a16:creationId xmlns:a16="http://schemas.microsoft.com/office/drawing/2014/main" id="{2EBA5358-A015-4343-A8DF-232002FBF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1143" y="3388843"/>
          <a:ext cx="2696317" cy="1695126"/>
        </a:xfrm>
        <a:prstGeom prst="rect">
          <a:avLst/>
        </a:prstGeom>
        <a:ln>
          <a:noFill/>
        </a:ln>
        <a:effectLst>
          <a:outerShdw blurRad="254000" dist="114300" dir="2700000" sx="98000" sy="98000" algn="tl" rotWithShape="0">
            <a:srgbClr val="333333">
              <a:alpha val="65000"/>
            </a:srgbClr>
          </a:outerShdw>
        </a:effectLst>
      </xdr:spPr>
    </xdr:pic>
    <xdr:clientData/>
  </xdr:twoCellAnchor>
  <xdr:twoCellAnchor>
    <xdr:from>
      <xdr:col>13</xdr:col>
      <xdr:colOff>124166</xdr:colOff>
      <xdr:row>0</xdr:row>
      <xdr:rowOff>2</xdr:rowOff>
    </xdr:from>
    <xdr:to>
      <xdr:col>15</xdr:col>
      <xdr:colOff>498701</xdr:colOff>
      <xdr:row>0</xdr:row>
      <xdr:rowOff>642938</xdr:rowOff>
    </xdr:to>
    <xdr:sp macro="" textlink="">
      <xdr:nvSpPr>
        <xdr:cNvPr id="5" name="Arrow: Left 4">
          <a:hlinkClick xmlns:r="http://schemas.openxmlformats.org/officeDocument/2006/relationships" r:id="rId2"/>
          <a:extLst>
            <a:ext uri="{FF2B5EF4-FFF2-40B4-BE49-F238E27FC236}">
              <a16:creationId xmlns:a16="http://schemas.microsoft.com/office/drawing/2014/main" id="{BD98D5D5-1545-4079-9BB9-2C175595C93F}"/>
            </a:ext>
          </a:extLst>
        </xdr:cNvPr>
        <xdr:cNvSpPr/>
      </xdr:nvSpPr>
      <xdr:spPr>
        <a:xfrm>
          <a:off x="15542760" y="2"/>
          <a:ext cx="1588972" cy="642936"/>
        </a:xfrm>
        <a:prstGeom prst="leftArrow">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n-US" sz="1100"/>
            <a:t>Table of Contents</a:t>
          </a:r>
        </a:p>
      </xdr:txBody>
    </xdr:sp>
    <xdr:clientData/>
  </xdr:twoCellAnchor>
  <xdr:twoCellAnchor>
    <xdr:from>
      <xdr:col>7</xdr:col>
      <xdr:colOff>23812</xdr:colOff>
      <xdr:row>13</xdr:row>
      <xdr:rowOff>510265</xdr:rowOff>
    </xdr:from>
    <xdr:to>
      <xdr:col>12</xdr:col>
      <xdr:colOff>23812</xdr:colOff>
      <xdr:row>18</xdr:row>
      <xdr:rowOff>161585</xdr:rowOff>
    </xdr:to>
    <xdr:sp macro="" textlink="">
      <xdr:nvSpPr>
        <xdr:cNvPr id="6" name="Arrow: Down 5">
          <a:extLst>
            <a:ext uri="{FF2B5EF4-FFF2-40B4-BE49-F238E27FC236}">
              <a16:creationId xmlns:a16="http://schemas.microsoft.com/office/drawing/2014/main" id="{E1591B58-F832-46E1-BDF8-19266EB8E585}"/>
            </a:ext>
          </a:extLst>
        </xdr:cNvPr>
        <xdr:cNvSpPr/>
      </xdr:nvSpPr>
      <xdr:spPr>
        <a:xfrm>
          <a:off x="6786562" y="4677453"/>
          <a:ext cx="8048625" cy="1258663"/>
        </a:xfrm>
        <a:prstGeom prst="downArrow">
          <a:avLst>
            <a:gd name="adj1" fmla="val 77302"/>
            <a:gd name="adj2" fmla="val 100000"/>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a:p>
        <a:p>
          <a:pPr algn="ctr"/>
          <a:endParaRPr lang="en-US" sz="1100"/>
        </a:p>
        <a:p>
          <a:pPr algn="ctr"/>
          <a:endParaRPr lang="en-US" sz="1100"/>
        </a:p>
        <a:p>
          <a:pPr algn="ctr"/>
          <a:endParaRPr lang="en-US" sz="1100"/>
        </a:p>
      </xdr:txBody>
    </xdr:sp>
    <xdr:clientData/>
  </xdr:twoCellAnchor>
  <xdr:oneCellAnchor>
    <xdr:from>
      <xdr:col>7</xdr:col>
      <xdr:colOff>2341538</xdr:colOff>
      <xdr:row>13</xdr:row>
      <xdr:rowOff>374898</xdr:rowOff>
    </xdr:from>
    <xdr:ext cx="3314432" cy="1188146"/>
    <xdr:sp macro="" textlink="">
      <xdr:nvSpPr>
        <xdr:cNvPr id="7" name="TextBox 6">
          <a:extLst>
            <a:ext uri="{FF2B5EF4-FFF2-40B4-BE49-F238E27FC236}">
              <a16:creationId xmlns:a16="http://schemas.microsoft.com/office/drawing/2014/main" id="{1AF83783-2058-49C9-83AF-493FD9114327}"/>
            </a:ext>
          </a:extLst>
        </xdr:cNvPr>
        <xdr:cNvSpPr txBox="1"/>
      </xdr:nvSpPr>
      <xdr:spPr>
        <a:xfrm>
          <a:off x="9104288" y="4542086"/>
          <a:ext cx="3314432" cy="1188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endParaRPr lang="en-US" sz="1400" b="0">
            <a:solidFill>
              <a:schemeClr val="accent6">
                <a:lumMod val="50000"/>
              </a:schemeClr>
            </a:solidFill>
            <a:effectLst/>
          </a:endParaRPr>
        </a:p>
        <a:p>
          <a:pPr algn="ctr"/>
          <a:r>
            <a:rPr lang="en-US" sz="1400" b="0">
              <a:solidFill>
                <a:schemeClr val="accent6">
                  <a:lumMod val="50000"/>
                </a:schemeClr>
              </a:solidFill>
              <a:effectLst/>
              <a:latin typeface="+mn-lt"/>
              <a:ea typeface="+mn-ea"/>
              <a:cs typeface="+mn-cs"/>
            </a:rPr>
            <a:t>Direct</a:t>
          </a:r>
          <a:r>
            <a:rPr lang="en-US" sz="1400" b="0" baseline="0">
              <a:solidFill>
                <a:schemeClr val="accent6">
                  <a:lumMod val="50000"/>
                </a:schemeClr>
              </a:solidFill>
              <a:effectLst/>
              <a:latin typeface="+mn-lt"/>
              <a:ea typeface="+mn-ea"/>
              <a:cs typeface="+mn-cs"/>
            </a:rPr>
            <a:t> Agribusiness Firms</a:t>
          </a:r>
          <a:endParaRPr lang="en-US" sz="1400" b="0">
            <a:solidFill>
              <a:schemeClr val="accent6">
                <a:lumMod val="50000"/>
              </a:schemeClr>
            </a:solidFill>
            <a:effectLst/>
          </a:endParaRPr>
        </a:p>
        <a:p>
          <a:pPr algn="ctr"/>
          <a:r>
            <a:rPr lang="en-US" sz="1400" b="0" baseline="0">
              <a:solidFill>
                <a:schemeClr val="accent6">
                  <a:lumMod val="50000"/>
                </a:schemeClr>
              </a:solidFill>
              <a:effectLst/>
              <a:latin typeface="+mn-lt"/>
              <a:ea typeface="+mn-ea"/>
              <a:cs typeface="+mn-cs"/>
            </a:rPr>
            <a:t>Suppprt Additional Jobs, Income, and Sales</a:t>
          </a:r>
          <a:endParaRPr lang="en-US" sz="1400" b="0">
            <a:solidFill>
              <a:schemeClr val="accent6">
                <a:lumMod val="50000"/>
              </a:schemeClr>
            </a:solidFill>
            <a:effectLst/>
          </a:endParaRPr>
        </a:p>
        <a:p>
          <a:pPr algn="ctr"/>
          <a:r>
            <a:rPr lang="en-US" sz="1400" b="0" baseline="0">
              <a:solidFill>
                <a:schemeClr val="accent6">
                  <a:lumMod val="50000"/>
                </a:schemeClr>
              </a:solidFill>
              <a:effectLst/>
              <a:latin typeface="+mn-lt"/>
              <a:ea typeface="+mn-ea"/>
              <a:cs typeface="+mn-cs"/>
            </a:rPr>
            <a:t>in the St. Louis MSA Economy</a:t>
          </a:r>
          <a:endParaRPr lang="en-US" sz="1400" b="0">
            <a:solidFill>
              <a:schemeClr val="accent6">
                <a:lumMod val="50000"/>
              </a:schemeClr>
            </a:solidFill>
            <a:effectLst/>
          </a:endParaRPr>
        </a:p>
        <a:p>
          <a:pPr algn="ctr"/>
          <a:endParaRPr lang="en-US" sz="1400" b="0">
            <a:solidFill>
              <a:schemeClr val="accent6">
                <a:lumMod val="50000"/>
              </a:schemeClr>
            </a:solidFill>
          </a:endParaRPr>
        </a:p>
      </xdr:txBody>
    </xdr:sp>
    <xdr:clientData/>
  </xdr:oneCellAnchor>
  <xdr:twoCellAnchor>
    <xdr:from>
      <xdr:col>5</xdr:col>
      <xdr:colOff>54429</xdr:colOff>
      <xdr:row>1</xdr:row>
      <xdr:rowOff>260238</xdr:rowOff>
    </xdr:from>
    <xdr:to>
      <xdr:col>6</xdr:col>
      <xdr:colOff>571500</xdr:colOff>
      <xdr:row>7</xdr:row>
      <xdr:rowOff>47625</xdr:rowOff>
    </xdr:to>
    <xdr:sp macro="" textlink="">
      <xdr:nvSpPr>
        <xdr:cNvPr id="8" name="Arrow: Right 7">
          <a:extLst>
            <a:ext uri="{FF2B5EF4-FFF2-40B4-BE49-F238E27FC236}">
              <a16:creationId xmlns:a16="http://schemas.microsoft.com/office/drawing/2014/main" id="{3717B487-1685-4339-BD31-6F3E2FDB7572}"/>
            </a:ext>
          </a:extLst>
        </xdr:cNvPr>
        <xdr:cNvSpPr/>
      </xdr:nvSpPr>
      <xdr:spPr>
        <a:xfrm>
          <a:off x="5602742" y="855551"/>
          <a:ext cx="1124289" cy="2156730"/>
        </a:xfrm>
        <a:prstGeom prst="rightArrow">
          <a:avLst>
            <a:gd name="adj1" fmla="val 70174"/>
            <a:gd name="adj2" fmla="val 45911"/>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a:p>
          <a:pPr algn="l"/>
          <a:endParaRPr lang="en-US" sz="2400"/>
        </a:p>
        <a:p>
          <a:pPr algn="l"/>
          <a:r>
            <a:rPr lang="en-US" sz="1600" b="0"/>
            <a:t>Details</a:t>
          </a:r>
        </a:p>
      </xdr:txBody>
    </xdr:sp>
    <xdr:clientData/>
  </xdr:twoCellAnchor>
  <xdr:twoCellAnchor editAs="oneCell">
    <xdr:from>
      <xdr:col>0</xdr:col>
      <xdr:colOff>833438</xdr:colOff>
      <xdr:row>29</xdr:row>
      <xdr:rowOff>59532</xdr:rowOff>
    </xdr:from>
    <xdr:to>
      <xdr:col>4</xdr:col>
      <xdr:colOff>1151684</xdr:colOff>
      <xdr:row>39</xdr:row>
      <xdr:rowOff>178594</xdr:rowOff>
    </xdr:to>
    <xdr:pic>
      <xdr:nvPicPr>
        <xdr:cNvPr id="9" name="Picture 8">
          <a:extLst>
            <a:ext uri="{FF2B5EF4-FFF2-40B4-BE49-F238E27FC236}">
              <a16:creationId xmlns:a16="http://schemas.microsoft.com/office/drawing/2014/main" id="{46A3A5A0-4283-48FB-9D90-19968126820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420" r="14530"/>
        <a:stretch/>
      </xdr:blipFill>
      <xdr:spPr>
        <a:xfrm>
          <a:off x="833438" y="10167938"/>
          <a:ext cx="3699621" cy="3214687"/>
        </a:xfrm>
        <a:prstGeom prst="rect">
          <a:avLst/>
        </a:prstGeom>
        <a:ln>
          <a:noFill/>
        </a:ln>
        <a:effectLst>
          <a:outerShdw blurRad="139700" dist="88900" dir="2700000" sx="99000" sy="99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214313</xdr:colOff>
      <xdr:row>0</xdr:row>
      <xdr:rowOff>23811</xdr:rowOff>
    </xdr:from>
    <xdr:to>
      <xdr:col>7</xdr:col>
      <xdr:colOff>583746</xdr:colOff>
      <xdr:row>3</xdr:row>
      <xdr:rowOff>0</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D5600A3D-AF04-449B-8329-EA1E7169E78B}"/>
            </a:ext>
          </a:extLst>
        </xdr:cNvPr>
        <xdr:cNvSpPr/>
      </xdr:nvSpPr>
      <xdr:spPr>
        <a:xfrm>
          <a:off x="7596188" y="23811"/>
          <a:ext cx="1583871" cy="654845"/>
        </a:xfrm>
        <a:prstGeom prst="leftArrow">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n-US" sz="1100"/>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290850</xdr:colOff>
      <xdr:row>0</xdr:row>
      <xdr:rowOff>0</xdr:rowOff>
    </xdr:from>
    <xdr:to>
      <xdr:col>9</xdr:col>
      <xdr:colOff>1134494</xdr:colOff>
      <xdr:row>1</xdr:row>
      <xdr:rowOff>231322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F578F93-CF9A-4547-BD55-CE903C39C34D}"/>
            </a:ext>
          </a:extLst>
        </xdr:cNvPr>
        <xdr:cNvSpPr/>
      </xdr:nvSpPr>
      <xdr:spPr>
        <a:xfrm>
          <a:off x="12316163" y="0"/>
          <a:ext cx="1450862" cy="528978"/>
        </a:xfrm>
        <a:prstGeom prst="leftArrow">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n-US" sz="1100"/>
            <a:t>Table of Contents</a:t>
          </a:r>
        </a:p>
      </xdr:txBody>
    </xdr:sp>
    <xdr:clientData/>
  </xdr:twoCellAnchor>
  <xdr:twoCellAnchor editAs="oneCell">
    <xdr:from>
      <xdr:col>4</xdr:col>
      <xdr:colOff>697063</xdr:colOff>
      <xdr:row>6</xdr:row>
      <xdr:rowOff>190499</xdr:rowOff>
    </xdr:from>
    <xdr:to>
      <xdr:col>7</xdr:col>
      <xdr:colOff>397327</xdr:colOff>
      <xdr:row>21</xdr:row>
      <xdr:rowOff>23813</xdr:rowOff>
    </xdr:to>
    <xdr:pic>
      <xdr:nvPicPr>
        <xdr:cNvPr id="6" name="Picture 5">
          <a:extLst>
            <a:ext uri="{FF2B5EF4-FFF2-40B4-BE49-F238E27FC236}">
              <a16:creationId xmlns:a16="http://schemas.microsoft.com/office/drawing/2014/main" id="{B02186DA-4ED2-4A1F-A119-FFCA63062F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95344" y="1857374"/>
          <a:ext cx="5641483" cy="3464720"/>
        </a:xfrm>
        <a:prstGeom prst="rect">
          <a:avLst/>
        </a:prstGeom>
        <a:ln>
          <a:noFill/>
        </a:ln>
        <a:effectLst>
          <a:outerShdw blurRad="254000" dist="114300" dir="2700000" sx="98000" sy="98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7918790</xdr:colOff>
      <xdr:row>0</xdr:row>
      <xdr:rowOff>0</xdr:rowOff>
    </xdr:from>
    <xdr:to>
      <xdr:col>7</xdr:col>
      <xdr:colOff>9672977</xdr:colOff>
      <xdr:row>1</xdr:row>
      <xdr:rowOff>285750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8E4118-CD2A-4D9A-A8F3-6AE7CE83F8B4}"/>
            </a:ext>
          </a:extLst>
        </xdr:cNvPr>
        <xdr:cNvSpPr/>
      </xdr:nvSpPr>
      <xdr:spPr>
        <a:xfrm>
          <a:off x="19158290" y="0"/>
          <a:ext cx="1754187" cy="642938"/>
        </a:xfrm>
        <a:prstGeom prst="leftArrow">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n-US" sz="1100"/>
            <a:t>Table of Contents</a:t>
          </a:r>
        </a:p>
      </xdr:txBody>
    </xdr:sp>
    <xdr:clientData/>
  </xdr:twoCellAnchor>
  <xdr:twoCellAnchor editAs="oneCell">
    <xdr:from>
      <xdr:col>7</xdr:col>
      <xdr:colOff>27215</xdr:colOff>
      <xdr:row>14</xdr:row>
      <xdr:rowOff>136072</xdr:rowOff>
    </xdr:from>
    <xdr:to>
      <xdr:col>7</xdr:col>
      <xdr:colOff>5970815</xdr:colOff>
      <xdr:row>24</xdr:row>
      <xdr:rowOff>50347</xdr:rowOff>
    </xdr:to>
    <xdr:pic>
      <xdr:nvPicPr>
        <xdr:cNvPr id="4" name="Picture 3">
          <a:extLst>
            <a:ext uri="{FF2B5EF4-FFF2-40B4-BE49-F238E27FC236}">
              <a16:creationId xmlns:a16="http://schemas.microsoft.com/office/drawing/2014/main" id="{BF6EB8E4-3CCD-407B-8C77-968090194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3572" y="4517572"/>
          <a:ext cx="5943600" cy="2349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108855</xdr:colOff>
      <xdr:row>0</xdr:row>
      <xdr:rowOff>0</xdr:rowOff>
    </xdr:from>
    <xdr:to>
      <xdr:col>19</xdr:col>
      <xdr:colOff>1035843</xdr:colOff>
      <xdr:row>1</xdr:row>
      <xdr:rowOff>163286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1C9370C-3E5E-43E7-8AC2-4D1D4B36D62A}"/>
            </a:ext>
          </a:extLst>
        </xdr:cNvPr>
        <xdr:cNvSpPr/>
      </xdr:nvSpPr>
      <xdr:spPr>
        <a:xfrm>
          <a:off x="19373168" y="0"/>
          <a:ext cx="1534206" cy="615724"/>
        </a:xfrm>
        <a:prstGeom prst="leftArrow">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n-US" sz="1100"/>
            <a:t>Table of Contents</a:t>
          </a:r>
        </a:p>
      </xdr:txBody>
    </xdr:sp>
    <xdr:clientData/>
  </xdr:twoCellAnchor>
  <xdr:twoCellAnchor>
    <xdr:from>
      <xdr:col>9</xdr:col>
      <xdr:colOff>54429</xdr:colOff>
      <xdr:row>14</xdr:row>
      <xdr:rowOff>149679</xdr:rowOff>
    </xdr:from>
    <xdr:to>
      <xdr:col>15</xdr:col>
      <xdr:colOff>551470</xdr:colOff>
      <xdr:row>28</xdr:row>
      <xdr:rowOff>191250</xdr:rowOff>
    </xdr:to>
    <xdr:grpSp>
      <xdr:nvGrpSpPr>
        <xdr:cNvPr id="6" name="Group 5">
          <a:extLst>
            <a:ext uri="{FF2B5EF4-FFF2-40B4-BE49-F238E27FC236}">
              <a16:creationId xmlns:a16="http://schemas.microsoft.com/office/drawing/2014/main" id="{012443BF-FBD0-44A0-892C-0C881E842F9C}"/>
            </a:ext>
          </a:extLst>
        </xdr:cNvPr>
        <xdr:cNvGrpSpPr/>
      </xdr:nvGrpSpPr>
      <xdr:grpSpPr>
        <a:xfrm>
          <a:off x="11008179" y="5090773"/>
          <a:ext cx="6985947" cy="3994446"/>
          <a:chOff x="10872107" y="5048250"/>
          <a:chExt cx="7001256" cy="3987642"/>
        </a:xfrm>
      </xdr:grpSpPr>
      <xdr:pic>
        <xdr:nvPicPr>
          <xdr:cNvPr id="4" name="Picture 3">
            <a:extLst>
              <a:ext uri="{FF2B5EF4-FFF2-40B4-BE49-F238E27FC236}">
                <a16:creationId xmlns:a16="http://schemas.microsoft.com/office/drawing/2014/main" id="{06D07832-3B49-4BC3-BAC9-EC35B3FCC07B}"/>
              </a:ext>
            </a:extLst>
          </xdr:cNvPr>
          <xdr:cNvPicPr>
            <a:picLocks noChangeAspect="1"/>
          </xdr:cNvPicPr>
        </xdr:nvPicPr>
        <xdr:blipFill rotWithShape="1">
          <a:blip xmlns:r="http://schemas.openxmlformats.org/officeDocument/2006/relationships" r:embed="rId2"/>
          <a:srcRect t="29359"/>
          <a:stretch/>
        </xdr:blipFill>
        <xdr:spPr>
          <a:xfrm>
            <a:off x="10872107" y="5048250"/>
            <a:ext cx="7001256" cy="3987642"/>
          </a:xfrm>
          <a:prstGeom prst="rect">
            <a:avLst/>
          </a:prstGeom>
        </xdr:spPr>
      </xdr:pic>
      <xdr:pic>
        <xdr:nvPicPr>
          <xdr:cNvPr id="5" name="Graphic 4" descr="foliage">
            <a:extLst>
              <a:ext uri="{FF2B5EF4-FFF2-40B4-BE49-F238E27FC236}">
                <a16:creationId xmlns:a16="http://schemas.microsoft.com/office/drawing/2014/main" id="{CC1B4459-D6F7-412D-8BCD-404F6B027F4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a:fillRect/>
          </a:stretch>
        </xdr:blipFill>
        <xdr:spPr>
          <a:xfrm>
            <a:off x="15869454" y="6608199"/>
            <a:ext cx="513772" cy="51377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940593</xdr:colOff>
      <xdr:row>0</xdr:row>
      <xdr:rowOff>43250</xdr:rowOff>
    </xdr:from>
    <xdr:to>
      <xdr:col>9</xdr:col>
      <xdr:colOff>578305</xdr:colOff>
      <xdr:row>8</xdr:row>
      <xdr:rowOff>178098</xdr:rowOff>
    </xdr:to>
    <xdr:pic>
      <xdr:nvPicPr>
        <xdr:cNvPr id="3" name="Picture 2">
          <a:extLst>
            <a:ext uri="{FF2B5EF4-FFF2-40B4-BE49-F238E27FC236}">
              <a16:creationId xmlns:a16="http://schemas.microsoft.com/office/drawing/2014/main" id="{169DDD5F-64B6-4F47-8E7D-F3B4A251A2C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420" r="14530"/>
        <a:stretch/>
      </xdr:blipFill>
      <xdr:spPr>
        <a:xfrm>
          <a:off x="9536906" y="43250"/>
          <a:ext cx="3138149" cy="2706598"/>
        </a:xfrm>
        <a:prstGeom prst="rect">
          <a:avLst/>
        </a:prstGeom>
        <a:ln>
          <a:noFill/>
        </a:ln>
        <a:effectLst>
          <a:outerShdw blurRad="139700" dist="88900" dir="2700000" sx="99000" sy="99000" algn="tl" rotWithShape="0">
            <a:srgbClr val="333333">
              <a:alpha val="65000"/>
            </a:srgbClr>
          </a:outerShdw>
        </a:effectLst>
      </xdr:spPr>
    </xdr:pic>
    <xdr:clientData/>
  </xdr:twoCellAnchor>
  <xdr:twoCellAnchor>
    <xdr:from>
      <xdr:col>14</xdr:col>
      <xdr:colOff>639535</xdr:colOff>
      <xdr:row>0</xdr:row>
      <xdr:rowOff>81644</xdr:rowOff>
    </xdr:from>
    <xdr:to>
      <xdr:col>15</xdr:col>
      <xdr:colOff>1061356</xdr:colOff>
      <xdr:row>1</xdr:row>
      <xdr:rowOff>68037</xdr:rowOff>
    </xdr:to>
    <xdr:sp macro="" textlink="">
      <xdr:nvSpPr>
        <xdr:cNvPr id="5" name="Arrow: Left 4">
          <a:hlinkClick xmlns:r="http://schemas.openxmlformats.org/officeDocument/2006/relationships" r:id="rId2"/>
          <a:extLst>
            <a:ext uri="{FF2B5EF4-FFF2-40B4-BE49-F238E27FC236}">
              <a16:creationId xmlns:a16="http://schemas.microsoft.com/office/drawing/2014/main" id="{231669B7-E3C3-40F8-B7C1-C7EF066938EA}"/>
            </a:ext>
          </a:extLst>
        </xdr:cNvPr>
        <xdr:cNvSpPr/>
      </xdr:nvSpPr>
      <xdr:spPr>
        <a:xfrm>
          <a:off x="17838964" y="81644"/>
          <a:ext cx="1592035" cy="734786"/>
        </a:xfrm>
        <a:prstGeom prst="leftArrow">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n-US" sz="1100"/>
            <a:t>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kws.com/us/en/company/kws-gateway-research-center/" TargetMode="External"/><Relationship Id="rId13" Type="http://schemas.openxmlformats.org/officeDocument/2006/relationships/hyperlink" Target="https://www.bunge.com/" TargetMode="External"/><Relationship Id="rId3" Type="http://schemas.openxmlformats.org/officeDocument/2006/relationships/hyperlink" Target="https://www.emdmillipore.com/US/en" TargetMode="External"/><Relationship Id="rId7" Type="http://schemas.openxmlformats.org/officeDocument/2006/relationships/hyperlink" Target="https://www.food.dupont.com/" TargetMode="External"/><Relationship Id="rId12" Type="http://schemas.openxmlformats.org/officeDocument/2006/relationships/hyperlink" Target="https://www.danforthcenter.org/" TargetMode="External"/><Relationship Id="rId17" Type="http://schemas.openxmlformats.org/officeDocument/2006/relationships/drawing" Target="../drawings/drawing3.xml"/><Relationship Id="rId2" Type="http://schemas.openxmlformats.org/officeDocument/2006/relationships/hyperlink" Target="https://www.nestleusa.com/about-us/state-facts/missouri" TargetMode="External"/><Relationship Id="rId16" Type="http://schemas.openxmlformats.org/officeDocument/2006/relationships/printerSettings" Target="../printerSettings/printerSettings3.bin"/><Relationship Id="rId1" Type="http://schemas.openxmlformats.org/officeDocument/2006/relationships/hyperlink" Target="https://www.biomerieux-usa.com/st-louis-mo" TargetMode="External"/><Relationship Id="rId6" Type="http://schemas.openxmlformats.org/officeDocument/2006/relationships/hyperlink" Target="https://www.cropscience.bayer.com/" TargetMode="External"/><Relationship Id="rId11" Type="http://schemas.openxmlformats.org/officeDocument/2006/relationships/hyperlink" Target="https://www.postholdings.com/" TargetMode="External"/><Relationship Id="rId5" Type="http://schemas.openxmlformats.org/officeDocument/2006/relationships/hyperlink" Target="https://www.tasteofsolae.com/" TargetMode="External"/><Relationship Id="rId15" Type="http://schemas.openxmlformats.org/officeDocument/2006/relationships/hyperlink" Target="https://bensonhill.com/" TargetMode="External"/><Relationship Id="rId10" Type="http://schemas.openxmlformats.org/officeDocument/2006/relationships/hyperlink" Target="https://www.prairiefarms.com/" TargetMode="External"/><Relationship Id="rId4" Type="http://schemas.openxmlformats.org/officeDocument/2006/relationships/hyperlink" Target="https://www.novusint.com/en-US/" TargetMode="External"/><Relationship Id="rId9" Type="http://schemas.openxmlformats.org/officeDocument/2006/relationships/hyperlink" Target="https://www.anheuser-busch.com/" TargetMode="External"/><Relationship Id="rId14" Type="http://schemas.openxmlformats.org/officeDocument/2006/relationships/hyperlink" Target="https://abmna.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44D8B-EE0F-4F97-8EB4-5FA8E893DC9C}">
  <sheetPr>
    <tabColor theme="9"/>
  </sheetPr>
  <dimension ref="A1:D39"/>
  <sheetViews>
    <sheetView tabSelected="1" zoomScale="80" zoomScaleNormal="80" workbookViewId="0">
      <selection activeCell="A4" sqref="A4"/>
    </sheetView>
  </sheetViews>
  <sheetFormatPr defaultRowHeight="15" x14ac:dyDescent="0.25"/>
  <cols>
    <col min="1" max="1" width="51.5703125" customWidth="1"/>
    <col min="2" max="2" width="38.85546875" customWidth="1"/>
    <col min="3" max="3" width="6.140625" customWidth="1"/>
    <col min="4" max="4" width="22.42578125" customWidth="1"/>
  </cols>
  <sheetData>
    <row r="1" spans="1:4" s="292" customFormat="1" ht="33" customHeight="1" x14ac:dyDescent="0.25">
      <c r="A1" s="154" t="s">
        <v>255</v>
      </c>
      <c r="B1" s="291"/>
      <c r="C1" s="291"/>
      <c r="D1" s="291"/>
    </row>
    <row r="2" spans="1:4" ht="21" x14ac:dyDescent="0.35">
      <c r="A2" s="86" t="s">
        <v>1</v>
      </c>
      <c r="B2" s="2"/>
      <c r="C2" s="2"/>
      <c r="D2" s="87">
        <v>44044</v>
      </c>
    </row>
    <row r="3" spans="1:4" ht="21" x14ac:dyDescent="0.35">
      <c r="A3" s="295" t="s">
        <v>370</v>
      </c>
      <c r="B3" s="2"/>
      <c r="C3" s="2"/>
      <c r="D3" s="87"/>
    </row>
    <row r="4" spans="1:4" ht="15.75" thickBot="1" x14ac:dyDescent="0.3">
      <c r="A4" s="2"/>
      <c r="B4" s="2"/>
      <c r="C4" s="2"/>
      <c r="D4" s="2"/>
    </row>
    <row r="5" spans="1:4" s="4" customFormat="1" ht="30.75" customHeight="1" x14ac:dyDescent="0.25">
      <c r="A5" s="296" t="s">
        <v>0</v>
      </c>
      <c r="B5" s="360" t="s">
        <v>59</v>
      </c>
      <c r="C5" s="360"/>
      <c r="D5" s="361"/>
    </row>
    <row r="6" spans="1:4" s="4" customFormat="1" ht="21.75" customHeight="1" x14ac:dyDescent="0.25">
      <c r="A6" s="297" t="s">
        <v>266</v>
      </c>
      <c r="B6" s="355" t="s">
        <v>256</v>
      </c>
      <c r="C6" s="355"/>
      <c r="D6" s="356"/>
    </row>
    <row r="7" spans="1:4" s="4" customFormat="1" ht="21.75" customHeight="1" x14ac:dyDescent="0.25">
      <c r="A7" s="298" t="s">
        <v>242</v>
      </c>
      <c r="B7" s="355" t="s">
        <v>262</v>
      </c>
      <c r="C7" s="355"/>
      <c r="D7" s="356"/>
    </row>
    <row r="8" spans="1:4" s="4" customFormat="1" ht="21.75" customHeight="1" x14ac:dyDescent="0.25">
      <c r="A8" s="297" t="s">
        <v>267</v>
      </c>
      <c r="B8" s="355" t="s">
        <v>263</v>
      </c>
      <c r="C8" s="355"/>
      <c r="D8" s="356"/>
    </row>
    <row r="9" spans="1:4" s="4" customFormat="1" ht="21.75" customHeight="1" x14ac:dyDescent="0.25">
      <c r="A9" s="297" t="s">
        <v>268</v>
      </c>
      <c r="B9" s="355" t="s">
        <v>264</v>
      </c>
      <c r="C9" s="355"/>
      <c r="D9" s="356"/>
    </row>
    <row r="10" spans="1:4" s="4" customFormat="1" ht="21.75" customHeight="1" x14ac:dyDescent="0.25">
      <c r="A10" s="297" t="s">
        <v>304</v>
      </c>
      <c r="B10" s="355" t="s">
        <v>265</v>
      </c>
      <c r="C10" s="355"/>
      <c r="D10" s="356"/>
    </row>
    <row r="11" spans="1:4" s="4" customFormat="1" ht="21.75" customHeight="1" thickBot="1" x14ac:dyDescent="0.3">
      <c r="A11" s="299" t="s">
        <v>270</v>
      </c>
      <c r="B11" s="357" t="s">
        <v>257</v>
      </c>
      <c r="C11" s="357"/>
      <c r="D11" s="358"/>
    </row>
    <row r="12" spans="1:4" s="4" customFormat="1" ht="16.5" customHeight="1" x14ac:dyDescent="0.25">
      <c r="A12" s="26"/>
      <c r="B12" s="26"/>
      <c r="C12" s="26"/>
      <c r="D12" s="26"/>
    </row>
    <row r="13" spans="1:4" ht="26.25" customHeight="1" x14ac:dyDescent="0.25">
      <c r="A13" s="98" t="s">
        <v>88</v>
      </c>
      <c r="B13" s="72"/>
      <c r="C13" s="72"/>
      <c r="D13" s="72"/>
    </row>
    <row r="14" spans="1:4" s="4" customFormat="1" ht="29.25" customHeight="1" x14ac:dyDescent="0.25">
      <c r="A14" s="288" t="s">
        <v>18</v>
      </c>
      <c r="B14" s="26"/>
      <c r="C14" s="26"/>
      <c r="D14" s="26"/>
    </row>
    <row r="15" spans="1:4" s="290" customFormat="1" ht="25.5" customHeight="1" x14ac:dyDescent="0.25">
      <c r="A15" s="289" t="s">
        <v>3</v>
      </c>
      <c r="B15" s="359" t="s">
        <v>2</v>
      </c>
      <c r="C15" s="359"/>
      <c r="D15" s="359"/>
    </row>
    <row r="16" spans="1:4" s="287" customFormat="1" ht="21" customHeight="1" x14ac:dyDescent="0.3">
      <c r="A16" s="286" t="s">
        <v>5</v>
      </c>
      <c r="B16" s="354" t="s">
        <v>4</v>
      </c>
      <c r="C16" s="354"/>
      <c r="D16" s="354"/>
    </row>
    <row r="17" spans="1:4" s="287" customFormat="1" ht="19.5" customHeight="1" x14ac:dyDescent="0.3">
      <c r="A17" s="286" t="s">
        <v>7</v>
      </c>
      <c r="B17" s="354" t="s">
        <v>6</v>
      </c>
      <c r="C17" s="354"/>
      <c r="D17" s="354"/>
    </row>
    <row r="18" spans="1:4" s="287" customFormat="1" ht="19.5" customHeight="1" x14ac:dyDescent="0.3">
      <c r="A18" s="286" t="s">
        <v>9</v>
      </c>
      <c r="B18" s="354" t="s">
        <v>8</v>
      </c>
      <c r="C18" s="354"/>
      <c r="D18" s="354"/>
    </row>
    <row r="19" spans="1:4" s="287" customFormat="1" ht="19.5" customHeight="1" x14ac:dyDescent="0.3">
      <c r="A19" s="286" t="s">
        <v>11</v>
      </c>
      <c r="B19" s="354" t="s">
        <v>10</v>
      </c>
      <c r="C19" s="354"/>
      <c r="D19" s="354"/>
    </row>
    <row r="20" spans="1:4" s="287" customFormat="1" ht="19.5" customHeight="1" x14ac:dyDescent="0.3">
      <c r="A20" s="286" t="s">
        <v>17</v>
      </c>
      <c r="B20" s="354" t="s">
        <v>12</v>
      </c>
      <c r="C20" s="354"/>
      <c r="D20" s="354"/>
    </row>
    <row r="21" spans="1:4" s="287" customFormat="1" ht="19.5" customHeight="1" x14ac:dyDescent="0.3">
      <c r="A21" s="286" t="s">
        <v>14</v>
      </c>
      <c r="B21" s="354" t="s">
        <v>13</v>
      </c>
      <c r="C21" s="354"/>
      <c r="D21" s="354"/>
    </row>
    <row r="22" spans="1:4" s="287" customFormat="1" ht="19.5" customHeight="1" x14ac:dyDescent="0.3">
      <c r="A22" s="286"/>
      <c r="B22" s="354" t="s">
        <v>15</v>
      </c>
      <c r="C22" s="354"/>
      <c r="D22" s="354"/>
    </row>
    <row r="23" spans="1:4" s="287" customFormat="1" ht="19.5" customHeight="1" x14ac:dyDescent="0.3">
      <c r="A23" s="286"/>
      <c r="B23" s="354" t="s">
        <v>16</v>
      </c>
      <c r="C23" s="354"/>
      <c r="D23" s="354"/>
    </row>
    <row r="24" spans="1:4" x14ac:dyDescent="0.25">
      <c r="A24" s="2"/>
      <c r="B24" s="2"/>
      <c r="C24" s="2"/>
      <c r="D24" s="2"/>
    </row>
    <row r="25" spans="1:4" s="4" customFormat="1" ht="20.25" customHeight="1" x14ac:dyDescent="0.25">
      <c r="A25" s="26"/>
      <c r="B25" s="26"/>
      <c r="C25" s="26"/>
      <c r="D25" s="26"/>
    </row>
    <row r="26" spans="1:4" s="4" customFormat="1" ht="20.25" customHeight="1" x14ac:dyDescent="0.25">
      <c r="A26" s="26"/>
      <c r="B26" s="26"/>
      <c r="C26" s="26"/>
      <c r="D26" s="26"/>
    </row>
    <row r="27" spans="1:4" s="4" customFormat="1" ht="20.25" customHeight="1" x14ac:dyDescent="0.25">
      <c r="A27" s="26"/>
      <c r="B27" s="26"/>
      <c r="C27" s="26"/>
      <c r="D27" s="26"/>
    </row>
    <row r="28" spans="1:4" s="4" customFormat="1" ht="20.25" customHeight="1" x14ac:dyDescent="0.25">
      <c r="A28" s="26"/>
      <c r="B28" s="26"/>
      <c r="C28" s="26"/>
      <c r="D28" s="26"/>
    </row>
    <row r="29" spans="1:4" s="4" customFormat="1" ht="20.25" customHeight="1" x14ac:dyDescent="0.25">
      <c r="A29" s="26"/>
      <c r="B29" s="26"/>
      <c r="C29" s="26"/>
      <c r="D29" s="26"/>
    </row>
    <row r="30" spans="1:4" s="4" customFormat="1" ht="20.25" customHeight="1" x14ac:dyDescent="0.25">
      <c r="A30" s="26"/>
      <c r="B30" s="26"/>
      <c r="C30" s="26"/>
      <c r="D30" s="26"/>
    </row>
    <row r="31" spans="1:4" x14ac:dyDescent="0.25">
      <c r="A31" s="2"/>
      <c r="B31" s="2"/>
      <c r="C31" s="2"/>
      <c r="D31" s="2"/>
    </row>
    <row r="32" spans="1:4" ht="25.5" customHeight="1" x14ac:dyDescent="0.25">
      <c r="A32" s="2"/>
      <c r="B32" s="2"/>
      <c r="C32" s="2"/>
      <c r="D32" s="2"/>
    </row>
    <row r="33" spans="1:4" x14ac:dyDescent="0.25">
      <c r="A33" s="2"/>
      <c r="B33" s="2"/>
      <c r="C33" s="2"/>
      <c r="D33" s="2"/>
    </row>
    <row r="34" spans="1:4" x14ac:dyDescent="0.25">
      <c r="A34" s="2"/>
      <c r="B34" s="2"/>
      <c r="C34" s="2"/>
      <c r="D34" s="2"/>
    </row>
    <row r="35" spans="1:4" s="157" customFormat="1" x14ac:dyDescent="0.25"/>
    <row r="36" spans="1:4" s="157" customFormat="1" x14ac:dyDescent="0.25"/>
    <row r="37" spans="1:4" s="157" customFormat="1" x14ac:dyDescent="0.25"/>
    <row r="38" spans="1:4" s="157" customFormat="1" x14ac:dyDescent="0.25"/>
    <row r="39" spans="1:4" s="157" customFormat="1" x14ac:dyDescent="0.25"/>
  </sheetData>
  <mergeCells count="16">
    <mergeCell ref="B5:D5"/>
    <mergeCell ref="B8:D8"/>
    <mergeCell ref="B9:D9"/>
    <mergeCell ref="B10:D10"/>
    <mergeCell ref="B7:D7"/>
    <mergeCell ref="B20:D20"/>
    <mergeCell ref="B21:D21"/>
    <mergeCell ref="B22:D22"/>
    <mergeCell ref="B23:D23"/>
    <mergeCell ref="B6:D6"/>
    <mergeCell ref="B11:D11"/>
    <mergeCell ref="B15:D15"/>
    <mergeCell ref="B16:D16"/>
    <mergeCell ref="B17:D17"/>
    <mergeCell ref="B18:D18"/>
    <mergeCell ref="B19:D19"/>
  </mergeCells>
  <hyperlinks>
    <hyperlink ref="A7" location="'Major Agribus. Emp_Research'!A1" display="'Major Agribus. Emp_Research'!A1" xr:uid="{CAA924A3-C0BD-4A36-AA97-418FB87404A8}"/>
    <hyperlink ref="A6" location="Summary!A1" display="Agribusiness Summary" xr:uid="{828BD795-5EC4-4ECE-9D4B-A24E66F8E20B}"/>
    <hyperlink ref="A8" location="'Detailed Ag Census Data'!A1" display="Detailed Ag Census Data" xr:uid="{C27CE226-8DB2-4FCC-8AE9-65CA646BF2F4}"/>
    <hyperlink ref="A9" location="'Detailed Direct Industry Data'!A1" display="Detailed Direct Industry Data" xr:uid="{991D03EF-D455-476D-9D11-2C7716B11FCC}"/>
    <hyperlink ref="A10" location="'Detailed Economic Contribution'!A1" display="Detailed Economic Data" xr:uid="{63D7855A-4649-456C-B59B-4C085B041DF5}"/>
    <hyperlink ref="A11" location="'Detailed County Census Data'!A1" display="Detailed County Census Data" xr:uid="{4E5B9D16-A07C-4674-A29F-ED8C27E496C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C3CE2-43EF-4701-A842-C8BAA6DADC72}">
  <sheetPr>
    <tabColor theme="9" tint="-0.499984740745262"/>
    <pageSetUpPr fitToPage="1"/>
  </sheetPr>
  <dimension ref="A1:M40"/>
  <sheetViews>
    <sheetView zoomScale="80" zoomScaleNormal="80" workbookViewId="0">
      <selection sqref="A1:L1"/>
    </sheetView>
  </sheetViews>
  <sheetFormatPr defaultRowHeight="15" x14ac:dyDescent="0.25"/>
  <cols>
    <col min="1" max="1" width="19.28515625" customWidth="1"/>
    <col min="3" max="3" width="13.28515625" customWidth="1"/>
    <col min="5" max="5" width="32.42578125" customWidth="1"/>
    <col min="8" max="8" width="47.85546875" customWidth="1"/>
    <col min="9" max="12" width="18.140625" customWidth="1"/>
  </cols>
  <sheetData>
    <row r="1" spans="1:12" s="4" customFormat="1" ht="71.25" customHeight="1" x14ac:dyDescent="0.25">
      <c r="A1" s="363" t="s">
        <v>369</v>
      </c>
      <c r="B1" s="363"/>
      <c r="C1" s="363"/>
      <c r="D1" s="363"/>
      <c r="E1" s="363"/>
      <c r="F1" s="363"/>
      <c r="G1" s="363"/>
      <c r="H1" s="363"/>
      <c r="I1" s="363"/>
      <c r="J1" s="363"/>
      <c r="K1" s="363"/>
      <c r="L1" s="363"/>
    </row>
    <row r="2" spans="1:12" ht="47.25" customHeight="1" thickBot="1" x14ac:dyDescent="0.3">
      <c r="A2" s="2"/>
      <c r="B2" s="2"/>
      <c r="C2" s="2"/>
      <c r="D2" s="2"/>
      <c r="E2" s="2"/>
      <c r="F2" s="2"/>
      <c r="G2" s="2"/>
      <c r="H2" s="2"/>
      <c r="I2" s="2"/>
      <c r="J2" s="2"/>
      <c r="K2" s="2"/>
      <c r="L2" s="2"/>
    </row>
    <row r="3" spans="1:12" s="4" customFormat="1" ht="30" customHeight="1" x14ac:dyDescent="0.25">
      <c r="A3" s="335" t="s">
        <v>138</v>
      </c>
      <c r="B3" s="310"/>
      <c r="C3" s="310"/>
      <c r="D3" s="310"/>
      <c r="E3" s="311"/>
      <c r="F3" s="26"/>
      <c r="G3" s="26"/>
      <c r="H3" s="364" t="s">
        <v>271</v>
      </c>
      <c r="I3" s="365"/>
      <c r="J3" s="365"/>
      <c r="K3" s="365"/>
      <c r="L3" s="366"/>
    </row>
    <row r="4" spans="1:12" s="4" customFormat="1" ht="29.25" customHeight="1" x14ac:dyDescent="0.25">
      <c r="A4" s="329" t="s">
        <v>296</v>
      </c>
      <c r="B4" s="330"/>
      <c r="C4" s="330"/>
      <c r="D4" s="330"/>
      <c r="E4" s="331"/>
      <c r="F4" s="26"/>
      <c r="G4" s="26"/>
      <c r="H4" s="367" t="s">
        <v>302</v>
      </c>
      <c r="I4" s="368"/>
      <c r="J4" s="368"/>
      <c r="K4" s="368"/>
      <c r="L4" s="369"/>
    </row>
    <row r="5" spans="1:12" s="4" customFormat="1" ht="29.25" customHeight="1" x14ac:dyDescent="0.25">
      <c r="A5" s="329" t="s">
        <v>297</v>
      </c>
      <c r="B5" s="330"/>
      <c r="C5" s="330"/>
      <c r="D5" s="330"/>
      <c r="E5" s="331"/>
      <c r="F5" s="26"/>
      <c r="G5" s="103"/>
      <c r="H5" s="300"/>
      <c r="I5" s="342" t="s">
        <v>52</v>
      </c>
      <c r="J5" s="342" t="s">
        <v>53</v>
      </c>
      <c r="K5" s="342" t="s">
        <v>54</v>
      </c>
      <c r="L5" s="343" t="s">
        <v>55</v>
      </c>
    </row>
    <row r="6" spans="1:12" s="4" customFormat="1" ht="29.25" customHeight="1" thickBot="1" x14ac:dyDescent="0.3">
      <c r="A6" s="332" t="s">
        <v>298</v>
      </c>
      <c r="B6" s="333"/>
      <c r="C6" s="333"/>
      <c r="D6" s="333"/>
      <c r="E6" s="334"/>
      <c r="F6" s="26"/>
      <c r="G6" s="103"/>
      <c r="H6" s="301" t="s">
        <v>260</v>
      </c>
      <c r="I6" s="302">
        <v>84103</v>
      </c>
      <c r="J6" s="302" t="s">
        <v>305</v>
      </c>
      <c r="K6" s="302" t="s">
        <v>306</v>
      </c>
      <c r="L6" s="303" t="s">
        <v>307</v>
      </c>
    </row>
    <row r="7" spans="1:12" s="4" customFormat="1" ht="22.5" customHeight="1" x14ac:dyDescent="0.25">
      <c r="A7" s="312"/>
      <c r="B7" s="312"/>
      <c r="C7" s="312"/>
      <c r="D7" s="312"/>
      <c r="E7" s="312"/>
      <c r="F7" s="26"/>
      <c r="G7" s="26"/>
      <c r="H7" s="339" t="s">
        <v>51</v>
      </c>
      <c r="I7" s="344">
        <v>13530.1</v>
      </c>
      <c r="J7" s="345" t="s">
        <v>308</v>
      </c>
      <c r="K7" s="345" t="s">
        <v>309</v>
      </c>
      <c r="L7" s="345" t="s">
        <v>310</v>
      </c>
    </row>
    <row r="8" spans="1:12" s="4" customFormat="1" ht="17.25" customHeight="1" x14ac:dyDescent="0.25">
      <c r="A8" s="312"/>
      <c r="B8" s="312"/>
      <c r="C8" s="312"/>
      <c r="D8" s="312"/>
      <c r="E8" s="312"/>
      <c r="F8" s="26"/>
      <c r="G8" s="26"/>
      <c r="H8" s="337" t="s">
        <v>301</v>
      </c>
      <c r="I8" s="346"/>
      <c r="J8" s="347"/>
      <c r="K8" s="347"/>
      <c r="L8" s="347"/>
    </row>
    <row r="9" spans="1:12" s="4" customFormat="1" ht="22.5" customHeight="1" x14ac:dyDescent="0.25">
      <c r="A9" s="26"/>
      <c r="B9" s="26"/>
      <c r="C9" s="26"/>
      <c r="D9" s="26"/>
      <c r="E9" s="26"/>
      <c r="F9" s="26"/>
      <c r="G9" s="26"/>
      <c r="H9" s="338" t="s">
        <v>49</v>
      </c>
      <c r="I9" s="344">
        <v>14869.3</v>
      </c>
      <c r="J9" s="345" t="s">
        <v>311</v>
      </c>
      <c r="K9" s="345" t="s">
        <v>312</v>
      </c>
      <c r="L9" s="345" t="s">
        <v>313</v>
      </c>
    </row>
    <row r="10" spans="1:12" s="4" customFormat="1" ht="23.25" customHeight="1" x14ac:dyDescent="0.25">
      <c r="A10" s="309" t="s">
        <v>139</v>
      </c>
      <c r="B10" s="336"/>
      <c r="C10" s="336"/>
      <c r="D10" s="336"/>
      <c r="E10" s="70"/>
      <c r="F10" s="26"/>
      <c r="G10" s="26"/>
      <c r="H10" s="337" t="s">
        <v>300</v>
      </c>
      <c r="I10" s="346"/>
      <c r="J10" s="347"/>
      <c r="K10" s="347"/>
      <c r="L10" s="347"/>
    </row>
    <row r="11" spans="1:12" s="4" customFormat="1" ht="24.75" customHeight="1" x14ac:dyDescent="0.25">
      <c r="A11" s="288" t="s">
        <v>273</v>
      </c>
      <c r="B11" s="288"/>
      <c r="C11" s="288"/>
      <c r="D11" s="288"/>
      <c r="E11" s="26"/>
      <c r="F11" s="26"/>
      <c r="G11" s="26"/>
      <c r="H11" s="338" t="s">
        <v>50</v>
      </c>
      <c r="I11" s="344">
        <v>6518.3</v>
      </c>
      <c r="J11" s="345" t="s">
        <v>314</v>
      </c>
      <c r="K11" s="345" t="s">
        <v>315</v>
      </c>
      <c r="L11" s="345" t="s">
        <v>316</v>
      </c>
    </row>
    <row r="12" spans="1:12" s="4" customFormat="1" ht="24.75" customHeight="1" x14ac:dyDescent="0.25">
      <c r="A12" s="288" t="s">
        <v>274</v>
      </c>
      <c r="B12" s="288"/>
      <c r="C12" s="288"/>
      <c r="D12" s="288"/>
      <c r="E12" s="26"/>
      <c r="F12" s="26"/>
      <c r="G12" s="26"/>
      <c r="H12" s="337" t="s">
        <v>299</v>
      </c>
      <c r="I12" s="346"/>
      <c r="J12" s="347"/>
      <c r="K12" s="347"/>
      <c r="L12" s="347"/>
    </row>
    <row r="13" spans="1:12" s="4" customFormat="1" ht="24.75" customHeight="1" x14ac:dyDescent="0.3">
      <c r="A13" s="288" t="s">
        <v>275</v>
      </c>
      <c r="B13" s="295"/>
      <c r="C13" s="295"/>
      <c r="D13" s="295"/>
      <c r="E13" s="2"/>
      <c r="F13" s="26"/>
      <c r="G13" s="26"/>
      <c r="H13" s="338" t="s">
        <v>48</v>
      </c>
      <c r="I13" s="344">
        <v>49185.000000000015</v>
      </c>
      <c r="J13" s="345" t="s">
        <v>317</v>
      </c>
      <c r="K13" s="345" t="s">
        <v>318</v>
      </c>
      <c r="L13" s="345" t="s">
        <v>319</v>
      </c>
    </row>
    <row r="14" spans="1:12" s="4" customFormat="1" ht="40.5" customHeight="1" x14ac:dyDescent="0.25">
      <c r="A14" s="2"/>
      <c r="B14" s="2"/>
      <c r="C14" s="2"/>
      <c r="D14" s="2"/>
      <c r="E14" s="2"/>
      <c r="F14" s="26"/>
      <c r="G14" s="26"/>
      <c r="H14" s="353" t="s">
        <v>303</v>
      </c>
      <c r="I14" s="133"/>
      <c r="J14" s="133"/>
      <c r="K14" s="133"/>
      <c r="L14" s="133"/>
    </row>
    <row r="15" spans="1:12" s="4" customFormat="1" ht="24.75" customHeight="1" x14ac:dyDescent="0.25">
      <c r="A15" s="309" t="s">
        <v>146</v>
      </c>
      <c r="B15" s="92"/>
      <c r="C15" s="92"/>
      <c r="D15" s="92"/>
      <c r="E15" s="92"/>
      <c r="F15" s="26"/>
      <c r="G15" s="26"/>
      <c r="H15" s="26"/>
      <c r="I15" s="26"/>
      <c r="J15" s="26"/>
      <c r="K15" s="26"/>
      <c r="L15" s="26"/>
    </row>
    <row r="16" spans="1:12" s="4" customFormat="1" ht="21" customHeight="1" x14ac:dyDescent="0.25">
      <c r="A16" s="199" t="s">
        <v>93</v>
      </c>
      <c r="B16" s="199"/>
      <c r="C16" s="288"/>
      <c r="D16" s="288" t="s">
        <v>140</v>
      </c>
      <c r="E16" s="288"/>
      <c r="F16" s="26"/>
      <c r="G16" s="26"/>
      <c r="H16" s="26"/>
      <c r="I16" s="26"/>
      <c r="J16" s="26"/>
      <c r="K16" s="26"/>
      <c r="L16" s="26"/>
    </row>
    <row r="17" spans="1:13" s="4" customFormat="1" ht="21" customHeight="1" x14ac:dyDescent="0.25">
      <c r="A17" s="199" t="s">
        <v>144</v>
      </c>
      <c r="B17" s="199"/>
      <c r="C17" s="288"/>
      <c r="D17" s="288" t="s">
        <v>145</v>
      </c>
      <c r="E17" s="288"/>
      <c r="F17" s="26"/>
      <c r="G17" s="26"/>
      <c r="H17" s="26"/>
      <c r="I17" s="26"/>
      <c r="J17" s="26"/>
      <c r="K17" s="26"/>
      <c r="L17" s="26"/>
    </row>
    <row r="18" spans="1:13" ht="21" customHeight="1" x14ac:dyDescent="0.25">
      <c r="A18" s="199" t="s">
        <v>90</v>
      </c>
      <c r="B18" s="199"/>
      <c r="C18" s="288"/>
      <c r="D18" s="288" t="s">
        <v>141</v>
      </c>
      <c r="E18" s="288"/>
      <c r="F18" s="2"/>
      <c r="G18" s="2"/>
      <c r="H18" s="2"/>
      <c r="I18" s="2"/>
      <c r="J18" s="2"/>
      <c r="K18" s="2"/>
      <c r="L18" s="2"/>
    </row>
    <row r="19" spans="1:13" ht="19.5" customHeight="1" thickBot="1" x14ac:dyDescent="0.3">
      <c r="A19" s="199" t="s">
        <v>142</v>
      </c>
      <c r="B19" s="199"/>
      <c r="C19" s="288"/>
      <c r="D19" s="288" t="s">
        <v>143</v>
      </c>
      <c r="E19" s="288"/>
      <c r="F19" s="2"/>
      <c r="G19" s="2"/>
      <c r="H19" s="2"/>
      <c r="I19" s="2"/>
      <c r="J19" s="2"/>
      <c r="K19" s="2"/>
      <c r="L19" s="2"/>
    </row>
    <row r="20" spans="1:13" ht="26.25" customHeight="1" x14ac:dyDescent="0.25">
      <c r="A20" s="350" t="s">
        <v>152</v>
      </c>
      <c r="B20" s="351"/>
      <c r="C20" s="351"/>
      <c r="D20" s="351" t="s">
        <v>147</v>
      </c>
      <c r="E20" s="351"/>
      <c r="F20" s="2"/>
      <c r="G20" s="2"/>
      <c r="H20" s="370" t="s">
        <v>272</v>
      </c>
      <c r="I20" s="371"/>
      <c r="J20" s="371"/>
      <c r="K20" s="371"/>
      <c r="L20" s="372"/>
    </row>
    <row r="21" spans="1:13" ht="31.5" customHeight="1" x14ac:dyDescent="0.25">
      <c r="A21" s="2"/>
      <c r="B21" s="2"/>
      <c r="C21" s="2"/>
      <c r="D21" s="2"/>
      <c r="E21" s="2"/>
      <c r="F21" s="2"/>
      <c r="G21" s="2"/>
      <c r="H21" s="367" t="s">
        <v>295</v>
      </c>
      <c r="I21" s="368"/>
      <c r="J21" s="368"/>
      <c r="K21" s="368"/>
      <c r="L21" s="369"/>
      <c r="M21" s="3"/>
    </row>
    <row r="22" spans="1:13" ht="27" customHeight="1" x14ac:dyDescent="0.25">
      <c r="A22" s="309" t="s">
        <v>208</v>
      </c>
      <c r="B22" s="70"/>
      <c r="C22" s="70"/>
      <c r="D22" s="70"/>
      <c r="E22" s="70"/>
      <c r="F22" s="2"/>
      <c r="G22" s="2"/>
      <c r="H22" s="304"/>
      <c r="I22" s="340" t="s">
        <v>52</v>
      </c>
      <c r="J22" s="340" t="s">
        <v>53</v>
      </c>
      <c r="K22" s="340" t="s">
        <v>54</v>
      </c>
      <c r="L22" s="341" t="s">
        <v>55</v>
      </c>
      <c r="M22" s="3"/>
    </row>
    <row r="23" spans="1:13" ht="24.75" customHeight="1" thickBot="1" x14ac:dyDescent="0.3">
      <c r="A23" s="199" t="s">
        <v>151</v>
      </c>
      <c r="B23" s="199"/>
      <c r="C23" s="288"/>
      <c r="D23" s="288" t="s">
        <v>159</v>
      </c>
      <c r="E23" s="288"/>
      <c r="F23" s="2"/>
      <c r="G23" s="2"/>
      <c r="H23" s="305" t="s">
        <v>294</v>
      </c>
      <c r="I23" s="306">
        <v>82530.2</v>
      </c>
      <c r="J23" s="306" t="s">
        <v>320</v>
      </c>
      <c r="K23" s="306" t="s">
        <v>321</v>
      </c>
      <c r="L23" s="307" t="s">
        <v>322</v>
      </c>
      <c r="M23" s="3"/>
    </row>
    <row r="24" spans="1:13" ht="24.75" customHeight="1" x14ac:dyDescent="0.25">
      <c r="A24" s="199" t="s">
        <v>153</v>
      </c>
      <c r="B24" s="199"/>
      <c r="C24" s="288"/>
      <c r="D24" s="288" t="s">
        <v>155</v>
      </c>
      <c r="E24" s="288"/>
      <c r="F24" s="2"/>
      <c r="G24" s="2"/>
      <c r="H24" s="308" t="str">
        <f>'Detailed Economic Contribution'!A45</f>
        <v>Retail Services</v>
      </c>
      <c r="I24" s="348">
        <v>9063.1999999999989</v>
      </c>
      <c r="J24" s="349" t="s">
        <v>323</v>
      </c>
      <c r="K24" s="349" t="s">
        <v>324</v>
      </c>
      <c r="L24" s="349" t="s">
        <v>325</v>
      </c>
      <c r="M24" s="3"/>
    </row>
    <row r="25" spans="1:13" ht="24.75" customHeight="1" x14ac:dyDescent="0.25">
      <c r="A25" s="199" t="s">
        <v>154</v>
      </c>
      <c r="B25" s="199"/>
      <c r="C25" s="288"/>
      <c r="D25" s="288" t="s">
        <v>156</v>
      </c>
      <c r="E25" s="288"/>
      <c r="F25" s="2"/>
      <c r="G25" s="2"/>
      <c r="H25" s="308" t="str">
        <f>'Detailed Economic Contribution'!A46</f>
        <v>Heath Care Services</v>
      </c>
      <c r="I25" s="348">
        <v>8507.8000000000011</v>
      </c>
      <c r="J25" s="349" t="s">
        <v>326</v>
      </c>
      <c r="K25" s="349" t="s">
        <v>327</v>
      </c>
      <c r="L25" s="349" t="s">
        <v>328</v>
      </c>
      <c r="M25" s="3"/>
    </row>
    <row r="26" spans="1:13" ht="24.75" customHeight="1" x14ac:dyDescent="0.25">
      <c r="A26" s="199" t="s">
        <v>152</v>
      </c>
      <c r="B26" s="199"/>
      <c r="C26" s="288"/>
      <c r="D26" s="288" t="s">
        <v>160</v>
      </c>
      <c r="E26" s="288"/>
      <c r="F26" s="2"/>
      <c r="G26" s="2"/>
      <c r="H26" s="308" t="str">
        <f>'Detailed Economic Contribution'!A47</f>
        <v>Administrative &amp; Support Services</v>
      </c>
      <c r="I26" s="348">
        <v>8486.5999999999985</v>
      </c>
      <c r="J26" s="349" t="s">
        <v>329</v>
      </c>
      <c r="K26" s="349" t="s">
        <v>330</v>
      </c>
      <c r="L26" s="349" t="s">
        <v>331</v>
      </c>
    </row>
    <row r="27" spans="1:13" s="4" customFormat="1" ht="24.75" customHeight="1" x14ac:dyDescent="0.25">
      <c r="A27" s="199" t="s">
        <v>116</v>
      </c>
      <c r="B27" s="288"/>
      <c r="C27" s="288"/>
      <c r="D27" s="288" t="s">
        <v>157</v>
      </c>
      <c r="E27" s="288"/>
      <c r="F27" s="26"/>
      <c r="G27" s="26"/>
      <c r="H27" s="308" t="str">
        <f>'Detailed Economic Contribution'!A48</f>
        <v>Restaurants</v>
      </c>
      <c r="I27" s="348">
        <v>7621.1</v>
      </c>
      <c r="J27" s="349" t="s">
        <v>332</v>
      </c>
      <c r="K27" s="349" t="s">
        <v>333</v>
      </c>
      <c r="L27" s="349" t="s">
        <v>334</v>
      </c>
    </row>
    <row r="28" spans="1:13" s="4" customFormat="1" ht="24.75" customHeight="1" x14ac:dyDescent="0.25">
      <c r="A28" s="352" t="s">
        <v>249</v>
      </c>
      <c r="B28" s="328"/>
      <c r="C28" s="328"/>
      <c r="D28" s="328"/>
      <c r="E28" s="328"/>
      <c r="F28" s="26"/>
      <c r="G28" s="26"/>
      <c r="H28" s="308" t="str">
        <f>'Detailed Economic Contribution'!A49</f>
        <v>Professional &amp; Tech. Services</v>
      </c>
      <c r="I28" s="348">
        <v>7602.9000000000005</v>
      </c>
      <c r="J28" s="349" t="s">
        <v>335</v>
      </c>
      <c r="K28" s="349" t="s">
        <v>336</v>
      </c>
      <c r="L28" s="349" t="s">
        <v>337</v>
      </c>
    </row>
    <row r="29" spans="1:13" s="4" customFormat="1" ht="24.75" customHeight="1" x14ac:dyDescent="0.25">
      <c r="A29" s="362" t="s">
        <v>161</v>
      </c>
      <c r="B29" s="362"/>
      <c r="C29" s="362"/>
      <c r="D29" s="362"/>
      <c r="E29" s="362"/>
      <c r="F29" s="26"/>
      <c r="G29" s="26"/>
      <c r="H29" s="308" t="str">
        <f>'Detailed Economic Contribution'!A50</f>
        <v>Personal &amp; Family Services</v>
      </c>
      <c r="I29" s="348">
        <v>6423.4</v>
      </c>
      <c r="J29" s="349" t="s">
        <v>338</v>
      </c>
      <c r="K29" s="349" t="s">
        <v>338</v>
      </c>
      <c r="L29" s="349" t="s">
        <v>339</v>
      </c>
    </row>
    <row r="30" spans="1:13" s="4" customFormat="1" ht="24" customHeight="1" x14ac:dyDescent="0.25">
      <c r="A30" s="362"/>
      <c r="B30" s="362"/>
      <c r="C30" s="362"/>
      <c r="D30" s="362"/>
      <c r="E30" s="362"/>
      <c r="F30" s="26"/>
      <c r="G30" s="26"/>
      <c r="H30" s="308" t="str">
        <f>'Detailed Economic Contribution'!A51</f>
        <v>Real Estate, Rental, &amp; Leasing</v>
      </c>
      <c r="I30" s="348">
        <v>6362</v>
      </c>
      <c r="J30" s="349" t="s">
        <v>340</v>
      </c>
      <c r="K30" s="349" t="s">
        <v>341</v>
      </c>
      <c r="L30" s="349" t="s">
        <v>342</v>
      </c>
    </row>
    <row r="31" spans="1:13" s="4" customFormat="1" ht="24" customHeight="1" x14ac:dyDescent="0.25">
      <c r="A31" s="26"/>
      <c r="B31" s="26"/>
      <c r="C31" s="26"/>
      <c r="D31" s="26"/>
      <c r="E31" s="26"/>
      <c r="F31" s="26"/>
      <c r="G31" s="26"/>
      <c r="H31" s="308" t="str">
        <f>'Detailed Economic Contribution'!A52</f>
        <v>Finance and Insurance</v>
      </c>
      <c r="I31" s="348">
        <v>5562.1</v>
      </c>
      <c r="J31" s="349" t="s">
        <v>343</v>
      </c>
      <c r="K31" s="349" t="s">
        <v>344</v>
      </c>
      <c r="L31" s="349" t="s">
        <v>345</v>
      </c>
    </row>
    <row r="32" spans="1:13" s="4" customFormat="1" ht="24" customHeight="1" x14ac:dyDescent="0.25">
      <c r="A32" s="26"/>
      <c r="B32" s="26"/>
      <c r="C32" s="26"/>
      <c r="D32" s="26"/>
      <c r="E32" s="26"/>
      <c r="F32" s="26"/>
      <c r="G32" s="26"/>
      <c r="H32" s="308" t="str">
        <f>'Detailed Economic Contribution'!A53</f>
        <v>Other Transportation</v>
      </c>
      <c r="I32" s="348">
        <v>3625.8</v>
      </c>
      <c r="J32" s="349" t="s">
        <v>346</v>
      </c>
      <c r="K32" s="349" t="s">
        <v>347</v>
      </c>
      <c r="L32" s="349" t="s">
        <v>348</v>
      </c>
    </row>
    <row r="33" spans="1:12" s="4" customFormat="1" ht="24" customHeight="1" x14ac:dyDescent="0.25">
      <c r="A33" s="26"/>
      <c r="B33" s="26"/>
      <c r="C33" s="26"/>
      <c r="D33" s="26"/>
      <c r="E33" s="26"/>
      <c r="F33" s="26"/>
      <c r="G33" s="26"/>
      <c r="H33" s="308" t="str">
        <f>'Detailed Economic Contribution'!A54</f>
        <v>Company Management</v>
      </c>
      <c r="I33" s="348">
        <v>3174.2</v>
      </c>
      <c r="J33" s="349" t="s">
        <v>349</v>
      </c>
      <c r="K33" s="349" t="s">
        <v>350</v>
      </c>
      <c r="L33" s="349" t="s">
        <v>351</v>
      </c>
    </row>
    <row r="34" spans="1:12" ht="24" customHeight="1" x14ac:dyDescent="0.25">
      <c r="A34" s="2"/>
      <c r="B34" s="2"/>
      <c r="C34" s="2"/>
      <c r="D34" s="2"/>
      <c r="E34" s="2"/>
      <c r="F34" s="2"/>
      <c r="G34" s="2"/>
      <c r="H34" s="308" t="str">
        <f>'Detailed Economic Contribution'!A55</f>
        <v>Other Wholesale Trade</v>
      </c>
      <c r="I34" s="348">
        <v>3103.8999999999996</v>
      </c>
      <c r="J34" s="349" t="s">
        <v>352</v>
      </c>
      <c r="K34" s="349" t="s">
        <v>353</v>
      </c>
      <c r="L34" s="349" t="s">
        <v>354</v>
      </c>
    </row>
    <row r="35" spans="1:12" ht="24" customHeight="1" x14ac:dyDescent="0.25">
      <c r="A35" s="2"/>
      <c r="B35" s="2"/>
      <c r="C35" s="2"/>
      <c r="D35" s="2"/>
      <c r="E35" s="2"/>
      <c r="F35" s="2"/>
      <c r="G35" s="2"/>
      <c r="H35" s="308" t="str">
        <f>'Detailed Economic Contribution'!A56</f>
        <v>Mechanical Repair and Maint.</v>
      </c>
      <c r="I35" s="348">
        <v>2782.6</v>
      </c>
      <c r="J35" s="349" t="s">
        <v>355</v>
      </c>
      <c r="K35" s="349" t="s">
        <v>356</v>
      </c>
      <c r="L35" s="349" t="s">
        <v>357</v>
      </c>
    </row>
    <row r="36" spans="1:12" ht="24" customHeight="1" x14ac:dyDescent="0.25">
      <c r="A36" s="33"/>
      <c r="B36" s="33"/>
      <c r="C36" s="2"/>
      <c r="D36" s="2"/>
      <c r="E36" s="2"/>
      <c r="F36" s="2"/>
      <c r="G36" s="2"/>
      <c r="H36" s="308" t="str">
        <f>'Detailed Economic Contribution'!A57</f>
        <v>Art, Entertainment, &amp; Rec.</v>
      </c>
      <c r="I36" s="348">
        <v>2092.2999999999997</v>
      </c>
      <c r="J36" s="349" t="s">
        <v>358</v>
      </c>
      <c r="K36" s="349" t="s">
        <v>359</v>
      </c>
      <c r="L36" s="349" t="s">
        <v>360</v>
      </c>
    </row>
    <row r="37" spans="1:12" s="157" customFormat="1" ht="24" customHeight="1" x14ac:dyDescent="0.25">
      <c r="A37" s="33"/>
      <c r="B37" s="33"/>
      <c r="C37" s="2"/>
      <c r="D37" s="2"/>
      <c r="E37" s="2"/>
      <c r="F37" s="2"/>
      <c r="G37" s="2"/>
      <c r="H37" s="308" t="str">
        <f>'Detailed Economic Contribution'!A58</f>
        <v>Education Services</v>
      </c>
      <c r="I37" s="348">
        <v>2043.1000000000001</v>
      </c>
      <c r="J37" s="349" t="s">
        <v>361</v>
      </c>
      <c r="K37" s="349" t="s">
        <v>359</v>
      </c>
      <c r="L37" s="349" t="s">
        <v>362</v>
      </c>
    </row>
    <row r="38" spans="1:12" s="157" customFormat="1" ht="24" customHeight="1" x14ac:dyDescent="0.25">
      <c r="A38" s="2"/>
      <c r="B38" s="2"/>
      <c r="C38" s="2"/>
      <c r="D38" s="2"/>
      <c r="E38" s="2"/>
      <c r="F38" s="2"/>
      <c r="G38" s="2"/>
      <c r="H38" s="308" t="str">
        <f>'Detailed Economic Contribution'!A59</f>
        <v>Information Services</v>
      </c>
      <c r="I38" s="348">
        <v>1522.9000000000003</v>
      </c>
      <c r="J38" s="349" t="s">
        <v>363</v>
      </c>
      <c r="K38" s="349" t="s">
        <v>364</v>
      </c>
      <c r="L38" s="349" t="s">
        <v>365</v>
      </c>
    </row>
    <row r="39" spans="1:12" s="157" customFormat="1" ht="24" customHeight="1" x14ac:dyDescent="0.25">
      <c r="A39" s="2"/>
      <c r="B39" s="2"/>
      <c r="C39" s="2"/>
      <c r="D39" s="2"/>
      <c r="E39" s="2"/>
      <c r="F39" s="2"/>
      <c r="G39" s="2"/>
      <c r="H39" s="308" t="str">
        <f>'Detailed Economic Contribution'!A60</f>
        <v>All Other Industries</v>
      </c>
      <c r="I39" s="348">
        <v>4555.0999999999995</v>
      </c>
      <c r="J39" s="349" t="s">
        <v>366</v>
      </c>
      <c r="K39" s="349" t="s">
        <v>367</v>
      </c>
      <c r="L39" s="349" t="s">
        <v>368</v>
      </c>
    </row>
    <row r="40" spans="1:12" s="157" customFormat="1" ht="24" customHeight="1" x14ac:dyDescent="0.25">
      <c r="A40" s="2"/>
      <c r="B40" s="2"/>
      <c r="C40" s="2"/>
      <c r="D40" s="2"/>
      <c r="E40" s="2"/>
      <c r="F40" s="2"/>
      <c r="G40" s="2"/>
      <c r="H40" s="2"/>
      <c r="I40" s="2"/>
      <c r="J40" s="2"/>
      <c r="K40" s="2"/>
      <c r="L40" s="2"/>
    </row>
  </sheetData>
  <mergeCells count="6">
    <mergeCell ref="A29:E30"/>
    <mergeCell ref="A1:L1"/>
    <mergeCell ref="H3:L3"/>
    <mergeCell ref="H4:L4"/>
    <mergeCell ref="H20:L20"/>
    <mergeCell ref="H21:L21"/>
  </mergeCells>
  <pageMargins left="1" right="0.25" top="0.25" bottom="0.25" header="0.3" footer="0.3"/>
  <pageSetup scale="4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7C36C-1D37-4809-A100-4B5ACF0C866C}">
  <sheetPr>
    <tabColor theme="9" tint="-0.499984740745262"/>
  </sheetPr>
  <dimension ref="A1:H21"/>
  <sheetViews>
    <sheetView zoomScale="80" zoomScaleNormal="80" workbookViewId="0">
      <selection activeCell="A2" sqref="A2"/>
    </sheetView>
  </sheetViews>
  <sheetFormatPr defaultRowHeight="15" x14ac:dyDescent="0.25"/>
  <cols>
    <col min="1" max="1" width="43.5703125" customWidth="1"/>
    <col min="2" max="2" width="30.7109375" customWidth="1"/>
    <col min="5" max="5" width="10.5703125" customWidth="1"/>
    <col min="6" max="8" width="9.140625" style="157"/>
  </cols>
  <sheetData>
    <row r="1" spans="1:8" ht="23.25" x14ac:dyDescent="0.35">
      <c r="A1" s="1" t="s">
        <v>246</v>
      </c>
      <c r="B1" s="2"/>
      <c r="C1" s="2"/>
      <c r="D1" s="2"/>
      <c r="E1" s="2"/>
    </row>
    <row r="2" spans="1:8" x14ac:dyDescent="0.25">
      <c r="A2" s="2"/>
      <c r="B2" s="2"/>
      <c r="C2" s="2"/>
      <c r="D2" s="2"/>
      <c r="E2" s="2"/>
    </row>
    <row r="3" spans="1:8" x14ac:dyDescent="0.25">
      <c r="A3" s="2"/>
      <c r="B3" s="2"/>
      <c r="C3" s="2"/>
      <c r="D3" s="2"/>
      <c r="E3" s="2"/>
    </row>
    <row r="4" spans="1:8" s="4" customFormat="1" ht="25.5" customHeight="1" x14ac:dyDescent="0.25">
      <c r="A4" s="71" t="s">
        <v>248</v>
      </c>
      <c r="B4" s="71" t="s">
        <v>243</v>
      </c>
      <c r="C4" s="288"/>
      <c r="D4" s="288"/>
      <c r="E4" s="26"/>
      <c r="F4" s="293"/>
      <c r="G4" s="293"/>
      <c r="H4" s="293"/>
    </row>
    <row r="5" spans="1:8" ht="18.75" x14ac:dyDescent="0.3">
      <c r="A5" s="294" t="s">
        <v>227</v>
      </c>
      <c r="B5" s="295" t="s">
        <v>238</v>
      </c>
      <c r="C5" s="295"/>
      <c r="D5" s="295"/>
      <c r="E5" s="2"/>
    </row>
    <row r="6" spans="1:8" ht="18.75" x14ac:dyDescent="0.3">
      <c r="A6" s="294" t="s">
        <v>245</v>
      </c>
      <c r="B6" s="295" t="s">
        <v>238</v>
      </c>
      <c r="C6" s="295"/>
      <c r="D6" s="295"/>
      <c r="E6" s="2"/>
    </row>
    <row r="7" spans="1:8" ht="18.75" x14ac:dyDescent="0.3">
      <c r="A7" s="294" t="s">
        <v>232</v>
      </c>
      <c r="B7" s="295" t="s">
        <v>238</v>
      </c>
      <c r="C7" s="295"/>
      <c r="D7" s="295"/>
      <c r="E7" s="2"/>
    </row>
    <row r="8" spans="1:8" ht="18.75" x14ac:dyDescent="0.3">
      <c r="A8" s="294" t="s">
        <v>241</v>
      </c>
      <c r="B8" s="295" t="s">
        <v>238</v>
      </c>
      <c r="C8" s="295"/>
      <c r="D8" s="295"/>
      <c r="E8" s="2"/>
    </row>
    <row r="9" spans="1:8" ht="18.75" x14ac:dyDescent="0.3">
      <c r="A9" s="294" t="s">
        <v>240</v>
      </c>
      <c r="B9" s="295" t="s">
        <v>238</v>
      </c>
      <c r="C9" s="295"/>
      <c r="D9" s="295"/>
      <c r="E9" s="2"/>
    </row>
    <row r="10" spans="1:8" ht="18.75" x14ac:dyDescent="0.3">
      <c r="A10" s="294" t="s">
        <v>233</v>
      </c>
      <c r="B10" s="295" t="s">
        <v>238</v>
      </c>
      <c r="C10" s="295"/>
      <c r="D10" s="295"/>
      <c r="E10" s="2"/>
    </row>
    <row r="11" spans="1:8" ht="18.75" x14ac:dyDescent="0.3">
      <c r="A11" s="294" t="s">
        <v>234</v>
      </c>
      <c r="B11" s="295" t="s">
        <v>238</v>
      </c>
      <c r="C11" s="295"/>
      <c r="D11" s="295"/>
      <c r="E11" s="2"/>
    </row>
    <row r="12" spans="1:8" ht="18.75" x14ac:dyDescent="0.3">
      <c r="A12" s="294" t="s">
        <v>230</v>
      </c>
      <c r="B12" s="295" t="s">
        <v>238</v>
      </c>
      <c r="C12" s="295"/>
      <c r="D12" s="295"/>
      <c r="E12" s="2"/>
    </row>
    <row r="13" spans="1:8" ht="18.75" x14ac:dyDescent="0.3">
      <c r="A13" s="294" t="s">
        <v>229</v>
      </c>
      <c r="B13" s="295" t="s">
        <v>238</v>
      </c>
      <c r="C13" s="295"/>
      <c r="D13" s="295"/>
      <c r="E13" s="2"/>
    </row>
    <row r="14" spans="1:8" ht="18.75" x14ac:dyDescent="0.3">
      <c r="A14" s="294" t="s">
        <v>228</v>
      </c>
      <c r="B14" s="295" t="s">
        <v>238</v>
      </c>
      <c r="C14" s="295"/>
      <c r="D14" s="295"/>
      <c r="E14" s="2"/>
    </row>
    <row r="15" spans="1:8" ht="18.75" x14ac:dyDescent="0.3">
      <c r="A15" s="294" t="s">
        <v>235</v>
      </c>
      <c r="B15" s="295" t="s">
        <v>237</v>
      </c>
      <c r="C15" s="295"/>
      <c r="D15" s="295"/>
      <c r="E15" s="2"/>
    </row>
    <row r="16" spans="1:8" ht="18.75" x14ac:dyDescent="0.3">
      <c r="A16" s="294" t="s">
        <v>244</v>
      </c>
      <c r="B16" s="295" t="s">
        <v>237</v>
      </c>
      <c r="C16" s="295"/>
      <c r="D16" s="295"/>
      <c r="E16" s="2"/>
    </row>
    <row r="17" spans="1:5" ht="18.75" x14ac:dyDescent="0.3">
      <c r="A17" s="294" t="s">
        <v>231</v>
      </c>
      <c r="B17" s="295" t="s">
        <v>237</v>
      </c>
      <c r="C17" s="295"/>
      <c r="D17" s="295"/>
      <c r="E17" s="2"/>
    </row>
    <row r="18" spans="1:5" ht="18.75" x14ac:dyDescent="0.3">
      <c r="A18" s="294" t="s">
        <v>239</v>
      </c>
      <c r="B18" s="295" t="s">
        <v>237</v>
      </c>
      <c r="C18" s="295"/>
      <c r="D18" s="295"/>
      <c r="E18" s="2"/>
    </row>
    <row r="19" spans="1:5" ht="18.75" x14ac:dyDescent="0.3">
      <c r="A19" s="294" t="s">
        <v>236</v>
      </c>
      <c r="B19" s="295" t="s">
        <v>237</v>
      </c>
      <c r="C19" s="295"/>
      <c r="D19" s="295"/>
      <c r="E19" s="2"/>
    </row>
    <row r="20" spans="1:5" ht="18.75" x14ac:dyDescent="0.3">
      <c r="A20" s="295"/>
      <c r="B20" s="295"/>
      <c r="C20" s="295"/>
      <c r="D20" s="295"/>
      <c r="E20" s="2"/>
    </row>
    <row r="21" spans="1:5" ht="63" customHeight="1" x14ac:dyDescent="0.25">
      <c r="A21" s="373" t="s">
        <v>247</v>
      </c>
      <c r="B21" s="373"/>
      <c r="C21" s="2"/>
      <c r="D21" s="2"/>
      <c r="E21" s="2"/>
    </row>
  </sheetData>
  <sortState xmlns:xlrd2="http://schemas.microsoft.com/office/spreadsheetml/2017/richdata2" ref="A15:B19">
    <sortCondition ref="A15:A19"/>
  </sortState>
  <mergeCells count="1">
    <mergeCell ref="A21:B21"/>
  </mergeCells>
  <hyperlinks>
    <hyperlink ref="A7" r:id="rId1" xr:uid="{1D68CCF7-4792-4DC8-A89F-8DDC39E7299D}"/>
    <hyperlink ref="A17" r:id="rId2" xr:uid="{31C95D63-A76F-41DB-973A-25EB241D3D99}"/>
    <hyperlink ref="A12" r:id="rId3" xr:uid="{43F15512-5F2A-40B5-AB72-0F160A9D8205}"/>
    <hyperlink ref="A13" r:id="rId4" xr:uid="{0BCAD691-FC4A-471A-8B07-4BD7B110B0B7}"/>
    <hyperlink ref="A14" r:id="rId5" xr:uid="{FF842BD6-58E1-4F4A-A4F2-681BBA7474DC}"/>
    <hyperlink ref="A5" r:id="rId6" xr:uid="{8F522422-A519-4D4C-93B0-329EC9064FD3}"/>
    <hyperlink ref="A10" r:id="rId7" xr:uid="{8E984DC5-EB13-4628-B199-E6860E2AD09F}"/>
    <hyperlink ref="A11" r:id="rId8" xr:uid="{CA67FA84-40F3-4BC5-B774-EBF6EA401C83}"/>
    <hyperlink ref="A15" r:id="rId9" xr:uid="{990B31AD-E5C6-4FCF-8AEE-B3E98C13A39F}"/>
    <hyperlink ref="A19" r:id="rId10" xr:uid="{FB3A5093-3354-4A6F-8064-ADC218F32D4A}"/>
    <hyperlink ref="A18" r:id="rId11" xr:uid="{647686FA-67F1-4F5D-A786-8004FC8BBEBE}"/>
    <hyperlink ref="A9" r:id="rId12" xr:uid="{EADC1FA2-9286-4B75-AF4B-A6FDEA832885}"/>
    <hyperlink ref="A8" r:id="rId13" xr:uid="{40E44A3A-450E-439A-8C2E-FBD52BE5E582}"/>
    <hyperlink ref="A16" r:id="rId14" xr:uid="{9BFDC7CD-012A-459B-9393-E01FBCD4ABC3}"/>
    <hyperlink ref="A6" r:id="rId15" location="undefined" xr:uid="{27BC29D2-5C91-4A84-A5CA-38D6852EC5E0}"/>
  </hyperlinks>
  <pageMargins left="0.7" right="0.7" top="0.75" bottom="0.75" header="0.3" footer="0.3"/>
  <pageSetup orientation="portrait" r:id="rId16"/>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7A47-5FDA-4526-908E-5E063D4BAE79}">
  <sheetPr>
    <tabColor theme="9" tint="0.79998168889431442"/>
  </sheetPr>
  <dimension ref="A1:J51"/>
  <sheetViews>
    <sheetView zoomScale="80" zoomScaleNormal="80" workbookViewId="0">
      <selection activeCell="B3" sqref="A3:B3"/>
    </sheetView>
  </sheetViews>
  <sheetFormatPr defaultRowHeight="15" x14ac:dyDescent="0.25"/>
  <cols>
    <col min="1" max="1" width="34" customWidth="1"/>
    <col min="2" max="2" width="18.5703125" customWidth="1"/>
    <col min="3" max="3" width="18.7109375" customWidth="1"/>
    <col min="4" max="4" width="8.140625" customWidth="1"/>
    <col min="5" max="5" width="51.28515625" bestFit="1" customWidth="1"/>
    <col min="6" max="7" width="18.85546875" customWidth="1"/>
    <col min="8" max="8" width="11.7109375" customWidth="1"/>
    <col min="10" max="10" width="18.7109375" customWidth="1"/>
  </cols>
  <sheetData>
    <row r="1" spans="1:10" ht="23.25" x14ac:dyDescent="0.35">
      <c r="A1" s="1" t="s">
        <v>261</v>
      </c>
      <c r="B1" s="2"/>
      <c r="C1" s="2"/>
      <c r="D1" s="2"/>
      <c r="E1" s="1" t="s">
        <v>68</v>
      </c>
      <c r="F1" s="2"/>
      <c r="G1" s="2"/>
      <c r="H1" s="2"/>
    </row>
    <row r="2" spans="1:10" ht="29.25" customHeight="1" x14ac:dyDescent="0.25">
      <c r="A2" s="34" t="s">
        <v>175</v>
      </c>
      <c r="B2" s="2"/>
      <c r="C2" s="2"/>
      <c r="D2" s="2"/>
      <c r="E2" s="2"/>
      <c r="F2" s="2"/>
      <c r="G2" s="2"/>
      <c r="H2" s="2"/>
    </row>
    <row r="3" spans="1:10" s="90" customFormat="1" ht="30.75" customHeight="1" x14ac:dyDescent="0.25">
      <c r="A3" s="88" t="s">
        <v>19</v>
      </c>
      <c r="B3" s="89" t="s">
        <v>22</v>
      </c>
      <c r="C3" s="94"/>
      <c r="D3" s="94"/>
      <c r="E3" s="88" t="s">
        <v>19</v>
      </c>
      <c r="F3" s="91" t="s">
        <v>132</v>
      </c>
      <c r="G3" s="89" t="s">
        <v>133</v>
      </c>
      <c r="H3" s="89" t="s">
        <v>69</v>
      </c>
    </row>
    <row r="4" spans="1:10" ht="15.75" x14ac:dyDescent="0.25">
      <c r="A4" s="130" t="s">
        <v>131</v>
      </c>
      <c r="B4" s="131">
        <v>11057</v>
      </c>
      <c r="C4" s="130"/>
      <c r="D4" s="2"/>
      <c r="E4" s="130" t="s">
        <v>131</v>
      </c>
      <c r="F4" s="131">
        <v>1179263</v>
      </c>
      <c r="G4" s="131">
        <v>2042220</v>
      </c>
      <c r="H4" s="141">
        <f>F4/G4</f>
        <v>0.57744170559489183</v>
      </c>
    </row>
    <row r="5" spans="1:10" ht="15.75" x14ac:dyDescent="0.25">
      <c r="A5" s="130" t="s">
        <v>21</v>
      </c>
      <c r="B5" s="131">
        <v>2779528</v>
      </c>
      <c r="C5" s="130"/>
      <c r="D5" s="2"/>
      <c r="E5" s="130" t="s">
        <v>135</v>
      </c>
      <c r="F5" s="131">
        <v>1961857</v>
      </c>
      <c r="G5" s="131">
        <v>3399834</v>
      </c>
      <c r="H5" s="141">
        <f>F5/G5</f>
        <v>0.57704493807638846</v>
      </c>
    </row>
    <row r="6" spans="1:10" ht="15.75" x14ac:dyDescent="0.25">
      <c r="A6" s="130" t="s">
        <v>35</v>
      </c>
      <c r="B6" s="132">
        <v>17116149000</v>
      </c>
      <c r="C6" s="130"/>
      <c r="D6" s="2"/>
      <c r="E6" s="130" t="s">
        <v>136</v>
      </c>
      <c r="F6" s="131">
        <v>197473444000</v>
      </c>
      <c r="G6" s="131">
        <v>388522695000</v>
      </c>
      <c r="H6" s="141">
        <f>F6/G6</f>
        <v>0.50826746169873038</v>
      </c>
    </row>
    <row r="7" spans="1:10" ht="15.75" x14ac:dyDescent="0.25">
      <c r="A7" s="130" t="s">
        <v>219</v>
      </c>
      <c r="B7" s="131">
        <v>6947</v>
      </c>
      <c r="C7" s="130"/>
      <c r="D7" s="2"/>
      <c r="E7" s="2"/>
      <c r="F7" s="2"/>
      <c r="G7" s="2"/>
      <c r="H7" s="2"/>
    </row>
    <row r="8" spans="1:10" ht="15.75" x14ac:dyDescent="0.25">
      <c r="A8" s="130" t="s">
        <v>220</v>
      </c>
      <c r="B8" s="132">
        <v>93477000</v>
      </c>
      <c r="C8" s="130"/>
      <c r="D8" s="2"/>
      <c r="E8" s="2"/>
      <c r="F8" s="2"/>
      <c r="G8" s="2"/>
      <c r="H8" s="2"/>
    </row>
    <row r="9" spans="1:10" ht="15.75" x14ac:dyDescent="0.25">
      <c r="A9" s="130" t="s">
        <v>177</v>
      </c>
      <c r="B9" s="132">
        <v>6484000</v>
      </c>
      <c r="C9" s="130"/>
      <c r="D9" s="2"/>
      <c r="E9" s="2"/>
      <c r="F9" s="2"/>
      <c r="G9" s="2"/>
      <c r="H9" s="2"/>
    </row>
    <row r="10" spans="1:10" s="4" customFormat="1" ht="17.25" customHeight="1" x14ac:dyDescent="0.25">
      <c r="A10" s="133" t="s">
        <v>134</v>
      </c>
      <c r="B10" s="134">
        <v>18478</v>
      </c>
      <c r="C10" s="133"/>
      <c r="D10" s="26"/>
      <c r="E10" s="26"/>
      <c r="F10" s="26"/>
      <c r="G10" s="26"/>
      <c r="H10" s="26"/>
    </row>
    <row r="11" spans="1:10" ht="15.75" x14ac:dyDescent="0.25">
      <c r="A11" s="135" t="s">
        <v>39</v>
      </c>
      <c r="B11" s="136">
        <v>5925</v>
      </c>
      <c r="C11" s="137">
        <f>B11/$B$10</f>
        <v>0.32065158566944474</v>
      </c>
      <c r="D11" s="2"/>
      <c r="E11" s="2"/>
      <c r="F11" s="2"/>
      <c r="G11" s="2"/>
      <c r="H11" s="2"/>
    </row>
    <row r="12" spans="1:10" ht="15.75" x14ac:dyDescent="0.25">
      <c r="A12" s="135" t="s">
        <v>40</v>
      </c>
      <c r="B12" s="136">
        <v>12553</v>
      </c>
      <c r="C12" s="137">
        <f>B12/$B$10</f>
        <v>0.67934841433055526</v>
      </c>
      <c r="D12" s="2"/>
      <c r="E12" s="2"/>
      <c r="F12" s="2"/>
      <c r="G12" s="2"/>
      <c r="H12" s="2"/>
    </row>
    <row r="13" spans="1:10" ht="15.75" x14ac:dyDescent="0.25">
      <c r="A13" s="138" t="s">
        <v>41</v>
      </c>
      <c r="B13" s="139">
        <v>224</v>
      </c>
      <c r="C13" s="140">
        <f>B13/SUM($B$13:$B$19)</f>
        <v>1.232801320858558E-2</v>
      </c>
      <c r="D13" s="2"/>
      <c r="E13" s="2"/>
      <c r="F13" s="2"/>
      <c r="G13" s="2"/>
      <c r="H13" s="2"/>
    </row>
    <row r="14" spans="1:10" ht="15.75" x14ac:dyDescent="0.25">
      <c r="A14" s="138" t="s">
        <v>42</v>
      </c>
      <c r="B14" s="139">
        <v>1170</v>
      </c>
      <c r="C14" s="140">
        <f t="shared" ref="C14:C19" si="0">B14/SUM($B$13:$B$19)</f>
        <v>6.439185470555861E-2</v>
      </c>
      <c r="D14" s="2"/>
      <c r="E14" s="2"/>
      <c r="F14" s="2"/>
      <c r="G14" s="2"/>
      <c r="H14" s="2"/>
    </row>
    <row r="15" spans="1:10" ht="15.75" x14ac:dyDescent="0.25">
      <c r="A15" s="138" t="s">
        <v>43</v>
      </c>
      <c r="B15" s="139">
        <v>1851</v>
      </c>
      <c r="C15" s="140">
        <f t="shared" si="0"/>
        <v>0.10187121629058889</v>
      </c>
      <c r="D15" s="2"/>
      <c r="E15" s="2"/>
      <c r="F15" s="2"/>
      <c r="G15" s="2"/>
      <c r="H15" s="2"/>
    </row>
    <row r="16" spans="1:10" ht="15.75" x14ac:dyDescent="0.25">
      <c r="A16" s="138" t="s">
        <v>44</v>
      </c>
      <c r="B16" s="139">
        <v>3295</v>
      </c>
      <c r="C16" s="140">
        <f t="shared" si="0"/>
        <v>0.18134287286736378</v>
      </c>
      <c r="D16" s="2"/>
      <c r="E16" s="2"/>
      <c r="F16" s="2"/>
      <c r="G16" s="2"/>
      <c r="H16" s="2"/>
      <c r="J16" s="99"/>
    </row>
    <row r="17" spans="1:8" ht="15.75" x14ac:dyDescent="0.25">
      <c r="A17" s="138" t="s">
        <v>45</v>
      </c>
      <c r="B17" s="139">
        <v>5418</v>
      </c>
      <c r="C17" s="140">
        <f t="shared" si="0"/>
        <v>0.29818381948266376</v>
      </c>
      <c r="D17" s="2"/>
      <c r="E17" s="2"/>
      <c r="F17" s="2"/>
      <c r="G17" s="2"/>
      <c r="H17" s="2"/>
    </row>
    <row r="18" spans="1:8" ht="15.75" x14ac:dyDescent="0.25">
      <c r="A18" s="138" t="s">
        <v>46</v>
      </c>
      <c r="B18" s="139">
        <v>3950</v>
      </c>
      <c r="C18" s="140">
        <f t="shared" si="0"/>
        <v>0.21739130434782608</v>
      </c>
      <c r="D18" s="2"/>
      <c r="E18" s="2"/>
      <c r="F18" s="2"/>
      <c r="G18" s="2"/>
      <c r="H18" s="2"/>
    </row>
    <row r="19" spans="1:8" ht="15.75" x14ac:dyDescent="0.25">
      <c r="A19" s="138" t="s">
        <v>47</v>
      </c>
      <c r="B19" s="139">
        <v>2262</v>
      </c>
      <c r="C19" s="140">
        <f t="shared" si="0"/>
        <v>0.12449091909741332</v>
      </c>
      <c r="D19" s="2"/>
      <c r="E19" s="2"/>
      <c r="F19" s="2"/>
      <c r="G19" s="2"/>
      <c r="H19" s="2"/>
    </row>
    <row r="20" spans="1:8" ht="63" customHeight="1" x14ac:dyDescent="0.25">
      <c r="A20" s="376" t="s">
        <v>250</v>
      </c>
      <c r="B20" s="376"/>
      <c r="C20" s="376"/>
      <c r="D20" s="2"/>
      <c r="E20" s="2"/>
      <c r="F20" s="2"/>
      <c r="G20" s="2"/>
      <c r="H20" s="2"/>
    </row>
    <row r="21" spans="1:8" x14ac:dyDescent="0.25">
      <c r="A21" s="2"/>
      <c r="B21" s="2"/>
      <c r="C21" s="2"/>
      <c r="D21" s="2"/>
      <c r="E21" s="2"/>
      <c r="F21" s="2"/>
      <c r="G21" s="2"/>
      <c r="H21" s="2"/>
    </row>
    <row r="22" spans="1:8" ht="29.25" customHeight="1" x14ac:dyDescent="0.25">
      <c r="A22" s="143" t="s">
        <v>34</v>
      </c>
      <c r="B22" s="144" t="s">
        <v>215</v>
      </c>
      <c r="C22" s="145" t="s">
        <v>130</v>
      </c>
      <c r="D22" s="95"/>
      <c r="E22" s="2"/>
      <c r="F22" s="2"/>
      <c r="G22" s="2"/>
      <c r="H22" s="2"/>
    </row>
    <row r="23" spans="1:8" ht="15.75" x14ac:dyDescent="0.25">
      <c r="A23" s="130" t="s">
        <v>216</v>
      </c>
      <c r="B23" s="131">
        <v>128635258</v>
      </c>
      <c r="C23" s="142">
        <v>3.48</v>
      </c>
      <c r="D23" s="96"/>
      <c r="E23" s="2"/>
      <c r="F23" s="2"/>
      <c r="G23" s="2"/>
      <c r="H23" s="2"/>
    </row>
    <row r="24" spans="1:8" ht="15.75" x14ac:dyDescent="0.25">
      <c r="A24" s="130" t="s">
        <v>217</v>
      </c>
      <c r="B24" s="131">
        <v>49017669</v>
      </c>
      <c r="C24" s="142">
        <v>9.34</v>
      </c>
      <c r="D24" s="96"/>
      <c r="E24" s="2"/>
      <c r="F24" s="2"/>
      <c r="G24" s="2"/>
      <c r="H24" s="2"/>
    </row>
    <row r="25" spans="1:8" ht="15.75" x14ac:dyDescent="0.25">
      <c r="A25" s="130" t="s">
        <v>218</v>
      </c>
      <c r="B25" s="131">
        <v>7651593</v>
      </c>
      <c r="C25" s="142">
        <v>4.45</v>
      </c>
      <c r="D25" s="96"/>
      <c r="E25" s="93"/>
      <c r="F25" s="2"/>
      <c r="G25" s="2"/>
      <c r="H25" s="2"/>
    </row>
    <row r="26" spans="1:8" ht="39.75" customHeight="1" x14ac:dyDescent="0.25">
      <c r="A26" s="375" t="s">
        <v>137</v>
      </c>
      <c r="B26" s="375"/>
      <c r="C26" s="375"/>
      <c r="D26" s="2"/>
      <c r="E26" s="2"/>
      <c r="F26" s="2"/>
      <c r="G26" s="2"/>
      <c r="H26" s="2"/>
    </row>
    <row r="27" spans="1:8" x14ac:dyDescent="0.25">
      <c r="A27" s="2"/>
      <c r="B27" s="2"/>
      <c r="C27" s="2"/>
      <c r="D27" s="2"/>
      <c r="E27" s="2"/>
      <c r="F27" s="2"/>
      <c r="G27" s="2"/>
      <c r="H27" s="2"/>
    </row>
    <row r="28" spans="1:8" ht="27.75" customHeight="1" x14ac:dyDescent="0.25">
      <c r="A28" s="146" t="s">
        <v>33</v>
      </c>
      <c r="B28" s="147" t="s">
        <v>22</v>
      </c>
      <c r="C28" s="147" t="s">
        <v>38</v>
      </c>
      <c r="D28" s="2"/>
      <c r="E28" s="2"/>
      <c r="F28" s="2"/>
      <c r="G28" s="2"/>
      <c r="H28" s="2"/>
    </row>
    <row r="29" spans="1:8" ht="15.75" x14ac:dyDescent="0.25">
      <c r="A29" s="148" t="s">
        <v>37</v>
      </c>
      <c r="B29" s="149">
        <v>1375456000</v>
      </c>
      <c r="C29" s="150">
        <f>B29/$B$29</f>
        <v>1</v>
      </c>
      <c r="D29" s="2"/>
      <c r="E29" s="2"/>
      <c r="F29" s="2"/>
      <c r="G29" s="2"/>
      <c r="H29" s="2"/>
    </row>
    <row r="30" spans="1:8" ht="15.75" x14ac:dyDescent="0.25">
      <c r="A30" s="130" t="s">
        <v>24</v>
      </c>
      <c r="B30" s="132">
        <v>465514000</v>
      </c>
      <c r="C30" s="141">
        <f>B30/$B$29</f>
        <v>0.33844339622641512</v>
      </c>
      <c r="D30" s="2"/>
      <c r="E30" s="2"/>
      <c r="F30" s="2"/>
      <c r="G30" s="2"/>
      <c r="H30" s="2"/>
    </row>
    <row r="31" spans="1:8" ht="15.75" x14ac:dyDescent="0.25">
      <c r="A31" s="130" t="s">
        <v>23</v>
      </c>
      <c r="B31" s="132">
        <v>441006000</v>
      </c>
      <c r="C31" s="141">
        <f t="shared" ref="C31:C39" si="1">B31/$B$29</f>
        <v>0.32062530535327921</v>
      </c>
      <c r="D31" s="2"/>
      <c r="E31" s="2"/>
      <c r="F31" s="2"/>
      <c r="G31" s="2"/>
      <c r="H31" s="2"/>
    </row>
    <row r="32" spans="1:8" ht="15.75" x14ac:dyDescent="0.25">
      <c r="A32" s="130" t="s">
        <v>30</v>
      </c>
      <c r="B32" s="132">
        <v>113453000</v>
      </c>
      <c r="C32" s="141">
        <f t="shared" si="1"/>
        <v>8.2483918060628617E-2</v>
      </c>
      <c r="D32" s="2"/>
      <c r="E32" s="2"/>
      <c r="F32" s="2"/>
      <c r="G32" s="2"/>
      <c r="H32" s="2"/>
    </row>
    <row r="33" spans="1:8" ht="15.75" x14ac:dyDescent="0.25">
      <c r="A33" s="130" t="s">
        <v>31</v>
      </c>
      <c r="B33" s="132">
        <v>82862000</v>
      </c>
      <c r="C33" s="141">
        <f t="shared" si="1"/>
        <v>6.0243293860363402E-2</v>
      </c>
      <c r="D33" s="2"/>
      <c r="E33" s="2"/>
      <c r="F33" s="2"/>
      <c r="G33" s="2"/>
      <c r="H33" s="2"/>
    </row>
    <row r="34" spans="1:8" ht="15.75" x14ac:dyDescent="0.25">
      <c r="A34" s="130" t="s">
        <v>29</v>
      </c>
      <c r="B34" s="132">
        <v>77725000</v>
      </c>
      <c r="C34" s="141">
        <f t="shared" si="1"/>
        <v>5.6508532443058881E-2</v>
      </c>
      <c r="D34" s="2"/>
      <c r="E34" s="2"/>
      <c r="F34" s="2"/>
      <c r="G34" s="2"/>
      <c r="H34" s="2"/>
    </row>
    <row r="35" spans="1:8" ht="15.75" x14ac:dyDescent="0.25">
      <c r="A35" s="130" t="s">
        <v>25</v>
      </c>
      <c r="B35" s="132">
        <v>28266000</v>
      </c>
      <c r="C35" s="141">
        <f t="shared" si="1"/>
        <v>2.0550275690389225E-2</v>
      </c>
      <c r="D35" s="2"/>
      <c r="E35" s="2"/>
      <c r="F35" s="2"/>
      <c r="G35" s="2"/>
      <c r="H35" s="2"/>
    </row>
    <row r="36" spans="1:8" ht="15.75" x14ac:dyDescent="0.25">
      <c r="A36" s="130" t="s">
        <v>28</v>
      </c>
      <c r="B36" s="132">
        <v>12863555</v>
      </c>
      <c r="C36" s="141">
        <f t="shared" si="1"/>
        <v>9.3522111939604025E-3</v>
      </c>
      <c r="D36" s="2"/>
      <c r="E36" s="2"/>
      <c r="F36" s="2"/>
      <c r="G36" s="2"/>
      <c r="H36" s="2"/>
    </row>
    <row r="37" spans="1:8" ht="15.75" x14ac:dyDescent="0.25">
      <c r="A37" s="130" t="s">
        <v>26</v>
      </c>
      <c r="B37" s="132">
        <v>12190000</v>
      </c>
      <c r="C37" s="141">
        <f t="shared" si="1"/>
        <v>8.8625154130702842E-3</v>
      </c>
      <c r="D37" s="2"/>
      <c r="E37" s="2"/>
      <c r="F37" s="2"/>
      <c r="G37" s="2"/>
      <c r="H37" s="2"/>
    </row>
    <row r="38" spans="1:8" ht="15.75" x14ac:dyDescent="0.25">
      <c r="A38" s="130" t="s">
        <v>27</v>
      </c>
      <c r="B38" s="132">
        <v>6262000</v>
      </c>
      <c r="C38" s="151">
        <f t="shared" si="1"/>
        <v>4.5526719865993529E-3</v>
      </c>
      <c r="D38" s="2"/>
      <c r="E38" s="2"/>
      <c r="F38" s="2"/>
      <c r="G38" s="2"/>
      <c r="H38" s="2"/>
    </row>
    <row r="39" spans="1:8" ht="15.75" x14ac:dyDescent="0.25">
      <c r="A39" s="130" t="s">
        <v>32</v>
      </c>
      <c r="B39" s="132">
        <v>568000</v>
      </c>
      <c r="C39" s="152">
        <f t="shared" si="1"/>
        <v>4.1295395854174904E-4</v>
      </c>
      <c r="D39" s="2"/>
      <c r="E39" s="2"/>
      <c r="F39" s="2"/>
      <c r="G39" s="2"/>
      <c r="H39" s="2"/>
    </row>
    <row r="40" spans="1:8" x14ac:dyDescent="0.25">
      <c r="A40" s="97" t="s">
        <v>36</v>
      </c>
      <c r="B40" s="2"/>
      <c r="C40" s="2"/>
      <c r="D40" s="2"/>
      <c r="E40" s="2"/>
      <c r="F40" s="2"/>
      <c r="G40" s="2"/>
      <c r="H40" s="2"/>
    </row>
    <row r="41" spans="1:8" ht="8.25" customHeight="1" x14ac:dyDescent="0.25">
      <c r="A41" s="2"/>
      <c r="B41" s="2"/>
      <c r="C41" s="2"/>
      <c r="D41" s="2"/>
      <c r="E41" s="2"/>
      <c r="F41" s="2"/>
      <c r="G41" s="2"/>
      <c r="H41" s="2"/>
    </row>
    <row r="42" spans="1:8" ht="32.25" customHeight="1" x14ac:dyDescent="0.25">
      <c r="A42" s="374" t="s">
        <v>20</v>
      </c>
      <c r="B42" s="374"/>
      <c r="C42" s="374"/>
      <c r="D42" s="2"/>
      <c r="E42" s="2"/>
      <c r="F42" s="2"/>
      <c r="G42" s="2"/>
      <c r="H42" s="2"/>
    </row>
    <row r="43" spans="1:8" ht="18" customHeight="1" x14ac:dyDescent="0.25">
      <c r="A43" s="230"/>
      <c r="B43" s="230"/>
      <c r="C43" s="230"/>
      <c r="D43" s="2"/>
      <c r="E43" s="2"/>
      <c r="F43" s="2"/>
      <c r="G43" s="2"/>
      <c r="H43" s="2"/>
    </row>
    <row r="44" spans="1:8" ht="18" customHeight="1" x14ac:dyDescent="0.25">
      <c r="A44" s="230"/>
      <c r="B44" s="230"/>
      <c r="C44" s="230"/>
      <c r="D44" s="2"/>
      <c r="E44" s="2"/>
      <c r="F44" s="2"/>
      <c r="G44" s="2"/>
      <c r="H44" s="2"/>
    </row>
    <row r="45" spans="1:8" ht="18" customHeight="1" x14ac:dyDescent="0.25">
      <c r="A45" s="230"/>
      <c r="B45" s="230"/>
      <c r="C45" s="230"/>
      <c r="D45" s="2"/>
      <c r="E45" s="2"/>
      <c r="F45" s="2"/>
      <c r="G45" s="2"/>
      <c r="H45" s="2"/>
    </row>
    <row r="46" spans="1:8" ht="18" customHeight="1" x14ac:dyDescent="0.25">
      <c r="A46" s="230"/>
      <c r="B46" s="230"/>
      <c r="C46" s="230"/>
      <c r="D46" s="2"/>
      <c r="E46" s="2"/>
      <c r="F46" s="2"/>
      <c r="G46" s="2"/>
      <c r="H46" s="2"/>
    </row>
    <row r="47" spans="1:8" ht="18" customHeight="1" x14ac:dyDescent="0.25">
      <c r="A47" s="230"/>
      <c r="B47" s="230"/>
      <c r="C47" s="230"/>
      <c r="D47" s="2"/>
      <c r="E47" s="2"/>
      <c r="F47" s="2"/>
      <c r="G47" s="2"/>
      <c r="H47" s="2"/>
    </row>
    <row r="48" spans="1:8" ht="18" customHeight="1" x14ac:dyDescent="0.25">
      <c r="A48" s="230"/>
      <c r="B48" s="230"/>
      <c r="C48" s="230"/>
      <c r="D48" s="2"/>
      <c r="E48" s="2"/>
      <c r="F48" s="2"/>
      <c r="G48" s="2"/>
      <c r="H48" s="2"/>
    </row>
    <row r="49" spans="1:8" ht="18" customHeight="1" x14ac:dyDescent="0.25">
      <c r="A49" s="230"/>
      <c r="B49" s="230"/>
      <c r="C49" s="230"/>
      <c r="D49" s="2"/>
      <c r="E49" s="2"/>
      <c r="F49" s="2"/>
      <c r="G49" s="2"/>
      <c r="H49" s="2"/>
    </row>
    <row r="50" spans="1:8" x14ac:dyDescent="0.25">
      <c r="A50" s="2"/>
      <c r="B50" s="2"/>
      <c r="C50" s="2"/>
      <c r="D50" s="2"/>
      <c r="E50" s="2"/>
      <c r="F50" s="2"/>
      <c r="G50" s="2"/>
      <c r="H50" s="2"/>
    </row>
    <row r="51" spans="1:8" x14ac:dyDescent="0.25">
      <c r="A51" s="2"/>
      <c r="B51" s="2"/>
      <c r="C51" s="2"/>
      <c r="D51" s="2"/>
    </row>
  </sheetData>
  <sortState xmlns:xlrd2="http://schemas.microsoft.com/office/spreadsheetml/2017/richdata2" ref="A29:D39">
    <sortCondition descending="1" ref="B30:B39"/>
  </sortState>
  <mergeCells count="3">
    <mergeCell ref="A42:C42"/>
    <mergeCell ref="A26:C26"/>
    <mergeCell ref="A20:C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E9A0E-BD8F-43D2-A8F5-9F4979CCD4BF}">
  <sheetPr>
    <tabColor theme="9" tint="0.79998168889431442"/>
  </sheetPr>
  <dimension ref="A1:H70"/>
  <sheetViews>
    <sheetView zoomScale="80" zoomScaleNormal="80" workbookViewId="0">
      <selection activeCell="F3" sqref="A3:F3"/>
    </sheetView>
  </sheetViews>
  <sheetFormatPr defaultRowHeight="15" x14ac:dyDescent="0.25"/>
  <cols>
    <col min="1" max="1" width="53.28515625" customWidth="1"/>
    <col min="2" max="2" width="26.28515625" customWidth="1"/>
    <col min="3" max="3" width="20.85546875" customWidth="1"/>
    <col min="4" max="4" width="20" customWidth="1"/>
    <col min="5" max="5" width="21.140625" customWidth="1"/>
    <col min="6" max="6" width="22.28515625" customWidth="1"/>
    <col min="7" max="7" width="4.85546875" customWidth="1"/>
    <col min="8" max="8" width="150.28515625" customWidth="1"/>
  </cols>
  <sheetData>
    <row r="1" spans="1:8" ht="28.5" x14ac:dyDescent="0.45">
      <c r="A1" s="1" t="s">
        <v>259</v>
      </c>
      <c r="B1" s="30"/>
      <c r="C1" s="31"/>
      <c r="D1" s="31"/>
      <c r="E1" s="31"/>
      <c r="F1" s="31"/>
      <c r="G1" s="2"/>
      <c r="H1" s="2"/>
    </row>
    <row r="2" spans="1:8" ht="27" customHeight="1" thickBot="1" x14ac:dyDescent="0.5">
      <c r="A2" s="34" t="s">
        <v>74</v>
      </c>
      <c r="B2" s="31"/>
      <c r="C2" s="31"/>
      <c r="D2" s="31"/>
      <c r="E2" s="31"/>
      <c r="F2" s="31"/>
      <c r="G2" s="2"/>
      <c r="H2" s="2"/>
    </row>
    <row r="3" spans="1:8" s="4" customFormat="1" ht="27.75" customHeight="1" x14ac:dyDescent="0.25">
      <c r="A3" s="79" t="s">
        <v>260</v>
      </c>
      <c r="B3" s="80"/>
      <c r="C3" s="81"/>
      <c r="D3" s="81"/>
      <c r="E3" s="81"/>
      <c r="F3" s="82"/>
      <c r="G3" s="26"/>
      <c r="H3" s="98" t="s">
        <v>148</v>
      </c>
    </row>
    <row r="4" spans="1:8" ht="28.15" customHeight="1" x14ac:dyDescent="0.25">
      <c r="A4" s="378" t="s">
        <v>251</v>
      </c>
      <c r="B4" s="379"/>
      <c r="C4" s="379"/>
      <c r="D4" s="379"/>
      <c r="E4" s="379"/>
      <c r="F4" s="380"/>
      <c r="G4" s="102"/>
      <c r="H4" s="377" t="s">
        <v>149</v>
      </c>
    </row>
    <row r="5" spans="1:8" ht="12" customHeight="1" x14ac:dyDescent="0.25">
      <c r="A5" s="384" t="s">
        <v>59</v>
      </c>
      <c r="B5" s="386" t="s">
        <v>60</v>
      </c>
      <c r="C5" s="386" t="s">
        <v>52</v>
      </c>
      <c r="D5" s="386" t="s">
        <v>53</v>
      </c>
      <c r="E5" s="386" t="s">
        <v>54</v>
      </c>
      <c r="F5" s="388" t="s">
        <v>55</v>
      </c>
      <c r="G5" s="102"/>
      <c r="H5" s="377"/>
    </row>
    <row r="6" spans="1:8" ht="15.75" thickBot="1" x14ac:dyDescent="0.3">
      <c r="A6" s="385"/>
      <c r="B6" s="387"/>
      <c r="C6" s="387"/>
      <c r="D6" s="387"/>
      <c r="E6" s="387"/>
      <c r="F6" s="389"/>
      <c r="G6" s="102"/>
      <c r="H6" s="377"/>
    </row>
    <row r="7" spans="1:8" s="4" customFormat="1" ht="25.15" customHeight="1" thickBot="1" x14ac:dyDescent="0.3">
      <c r="A7" s="277" t="s">
        <v>260</v>
      </c>
      <c r="B7" s="278" t="s">
        <v>110</v>
      </c>
      <c r="C7" s="279">
        <v>84103</v>
      </c>
      <c r="D7" s="280">
        <v>5466828708</v>
      </c>
      <c r="E7" s="280">
        <v>10151431341</v>
      </c>
      <c r="F7" s="281">
        <v>28533237315</v>
      </c>
      <c r="G7" s="103"/>
      <c r="H7" s="377"/>
    </row>
    <row r="8" spans="1:8" s="3" customFormat="1" ht="21" x14ac:dyDescent="0.25">
      <c r="A8" s="28"/>
      <c r="B8" s="29"/>
      <c r="C8" s="9"/>
      <c r="D8" s="10"/>
      <c r="E8" s="10"/>
      <c r="F8" s="10"/>
      <c r="G8" s="102"/>
      <c r="H8" s="98" t="s">
        <v>150</v>
      </c>
    </row>
    <row r="9" spans="1:8" ht="25.5" customHeight="1" thickBot="1" x14ac:dyDescent="0.3">
      <c r="A9" s="2"/>
      <c r="B9" s="2"/>
      <c r="C9" s="268"/>
      <c r="D9" s="2"/>
      <c r="E9" s="2"/>
      <c r="F9" s="2"/>
      <c r="G9" s="2"/>
      <c r="H9" s="100" t="s">
        <v>158</v>
      </c>
    </row>
    <row r="10" spans="1:8" s="4" customFormat="1" ht="32.25" customHeight="1" x14ac:dyDescent="0.25">
      <c r="A10" s="27" t="s">
        <v>51</v>
      </c>
      <c r="B10" s="11"/>
      <c r="C10" s="12"/>
      <c r="D10" s="12"/>
      <c r="E10" s="12"/>
      <c r="F10" s="13"/>
      <c r="G10" s="26"/>
      <c r="H10" s="101" t="s">
        <v>209</v>
      </c>
    </row>
    <row r="11" spans="1:8" ht="32.25" customHeight="1" x14ac:dyDescent="0.25">
      <c r="A11" s="381" t="s">
        <v>71</v>
      </c>
      <c r="B11" s="382"/>
      <c r="C11" s="382"/>
      <c r="D11" s="382"/>
      <c r="E11" s="382"/>
      <c r="F11" s="383"/>
      <c r="G11" s="102"/>
      <c r="H11" s="100" t="s">
        <v>211</v>
      </c>
    </row>
    <row r="12" spans="1:8" ht="32.25" customHeight="1" x14ac:dyDescent="0.3">
      <c r="A12" s="14" t="s">
        <v>67</v>
      </c>
      <c r="B12" s="15"/>
      <c r="C12" s="15"/>
      <c r="D12" s="15"/>
      <c r="E12" s="15"/>
      <c r="F12" s="16"/>
      <c r="G12" s="102"/>
      <c r="H12" s="100" t="s">
        <v>210</v>
      </c>
    </row>
    <row r="13" spans="1:8" ht="16.5" thickBot="1" x14ac:dyDescent="0.3">
      <c r="A13" s="17" t="s">
        <v>59</v>
      </c>
      <c r="B13" s="7" t="s">
        <v>60</v>
      </c>
      <c r="C13" s="7" t="s">
        <v>52</v>
      </c>
      <c r="D13" s="7" t="s">
        <v>53</v>
      </c>
      <c r="E13" s="7" t="s">
        <v>54</v>
      </c>
      <c r="F13" s="18" t="s">
        <v>55</v>
      </c>
      <c r="G13" s="102"/>
      <c r="H13" s="2"/>
    </row>
    <row r="14" spans="1:8" s="4" customFormat="1" ht="24" customHeight="1" x14ac:dyDescent="0.25">
      <c r="A14" s="270" t="s">
        <v>51</v>
      </c>
      <c r="B14" s="271" t="s">
        <v>63</v>
      </c>
      <c r="C14" s="272">
        <v>13530.1</v>
      </c>
      <c r="D14" s="273">
        <v>230809399</v>
      </c>
      <c r="E14" s="273">
        <v>499461961</v>
      </c>
      <c r="F14" s="274">
        <v>1572378801</v>
      </c>
      <c r="G14" s="103"/>
      <c r="H14" s="276" t="s">
        <v>212</v>
      </c>
    </row>
    <row r="15" spans="1:8" x14ac:dyDescent="0.25">
      <c r="A15" s="19" t="s">
        <v>56</v>
      </c>
      <c r="B15" s="78" t="s">
        <v>61</v>
      </c>
      <c r="C15" s="5">
        <v>6398.0999999999995</v>
      </c>
      <c r="D15" s="6">
        <v>128487293</v>
      </c>
      <c r="E15" s="6">
        <v>358619389</v>
      </c>
      <c r="F15" s="20">
        <v>1094654274</v>
      </c>
      <c r="G15" s="102"/>
      <c r="H15" s="2"/>
    </row>
    <row r="16" spans="1:8" x14ac:dyDescent="0.25">
      <c r="A16" s="19" t="s">
        <v>57</v>
      </c>
      <c r="B16" s="78" t="s">
        <v>62</v>
      </c>
      <c r="C16" s="5">
        <v>4952.3999999999996</v>
      </c>
      <c r="D16" s="6">
        <v>49985003</v>
      </c>
      <c r="E16" s="6">
        <v>95067860</v>
      </c>
      <c r="F16" s="20">
        <v>405951259</v>
      </c>
      <c r="G16" s="102"/>
      <c r="H16" s="2"/>
    </row>
    <row r="17" spans="1:8" x14ac:dyDescent="0.25">
      <c r="A17" s="19" t="s">
        <v>58</v>
      </c>
      <c r="B17" s="78" t="s">
        <v>64</v>
      </c>
      <c r="C17" s="5">
        <v>1683.6</v>
      </c>
      <c r="D17" s="6">
        <v>45275583</v>
      </c>
      <c r="E17" s="6">
        <v>37007308</v>
      </c>
      <c r="F17" s="20">
        <v>49706622</v>
      </c>
      <c r="G17" s="102"/>
      <c r="H17" s="2"/>
    </row>
    <row r="18" spans="1:8" x14ac:dyDescent="0.25">
      <c r="A18" s="19" t="s">
        <v>65</v>
      </c>
      <c r="B18" s="78" t="s">
        <v>66</v>
      </c>
      <c r="C18" s="5">
        <v>496</v>
      </c>
      <c r="D18" s="6">
        <v>7061519</v>
      </c>
      <c r="E18" s="6">
        <v>8767405</v>
      </c>
      <c r="F18" s="20">
        <v>22066645</v>
      </c>
      <c r="G18" s="102"/>
      <c r="H18" s="2"/>
    </row>
    <row r="19" spans="1:8" ht="15.75" thickBot="1" x14ac:dyDescent="0.3">
      <c r="A19" s="21" t="s">
        <v>173</v>
      </c>
      <c r="B19" s="22"/>
      <c r="C19" s="23"/>
      <c r="D19" s="24"/>
      <c r="E19" s="24"/>
      <c r="F19" s="25"/>
      <c r="G19" s="102"/>
      <c r="H19" s="2"/>
    </row>
    <row r="20" spans="1:8" ht="15.75" thickBot="1" x14ac:dyDescent="0.3">
      <c r="A20" s="8"/>
      <c r="B20" s="8"/>
      <c r="C20" s="9"/>
      <c r="D20" s="10"/>
      <c r="E20" s="10"/>
      <c r="F20" s="10"/>
      <c r="G20" s="102"/>
      <c r="H20" s="2"/>
    </row>
    <row r="21" spans="1:8" ht="28.15" customHeight="1" x14ac:dyDescent="0.25">
      <c r="A21" s="27" t="s">
        <v>49</v>
      </c>
      <c r="B21" s="11"/>
      <c r="C21" s="12"/>
      <c r="D21" s="12"/>
      <c r="E21" s="12"/>
      <c r="F21" s="13"/>
      <c r="G21" s="102"/>
      <c r="H21" s="2"/>
    </row>
    <row r="22" spans="1:8" ht="28.15" customHeight="1" x14ac:dyDescent="0.25">
      <c r="A22" s="381" t="s">
        <v>73</v>
      </c>
      <c r="B22" s="382"/>
      <c r="C22" s="382"/>
      <c r="D22" s="382"/>
      <c r="E22" s="382"/>
      <c r="F22" s="383"/>
      <c r="G22" s="102"/>
      <c r="H22" s="2"/>
    </row>
    <row r="23" spans="1:8" ht="28.15" customHeight="1" x14ac:dyDescent="0.3">
      <c r="A23" s="14" t="s">
        <v>67</v>
      </c>
      <c r="B23" s="15"/>
      <c r="C23" s="15"/>
      <c r="D23" s="15"/>
      <c r="E23" s="15"/>
      <c r="F23" s="16"/>
      <c r="G23" s="102"/>
      <c r="H23" s="2"/>
    </row>
    <row r="24" spans="1:8" ht="16.5" thickBot="1" x14ac:dyDescent="0.3">
      <c r="A24" s="17" t="s">
        <v>59</v>
      </c>
      <c r="B24" s="7" t="s">
        <v>60</v>
      </c>
      <c r="C24" s="7" t="s">
        <v>52</v>
      </c>
      <c r="D24" s="7" t="s">
        <v>53</v>
      </c>
      <c r="E24" s="7" t="s">
        <v>54</v>
      </c>
      <c r="F24" s="18" t="s">
        <v>55</v>
      </c>
      <c r="G24" s="102"/>
      <c r="H24" s="2"/>
    </row>
    <row r="25" spans="1:8" s="4" customFormat="1" ht="24" customHeight="1" x14ac:dyDescent="0.25">
      <c r="A25" s="270" t="s">
        <v>49</v>
      </c>
      <c r="B25" s="271">
        <v>311312</v>
      </c>
      <c r="C25" s="272">
        <v>14869.3</v>
      </c>
      <c r="D25" s="273">
        <v>1193331629</v>
      </c>
      <c r="E25" s="273">
        <v>3102361784</v>
      </c>
      <c r="F25" s="274">
        <v>10742802496</v>
      </c>
      <c r="G25" s="103"/>
      <c r="H25" s="26"/>
    </row>
    <row r="26" spans="1:8" x14ac:dyDescent="0.25">
      <c r="A26" s="73" t="s">
        <v>90</v>
      </c>
      <c r="B26" s="78" t="s">
        <v>89</v>
      </c>
      <c r="C26" s="74">
        <v>4848.5</v>
      </c>
      <c r="D26" s="75">
        <v>456507463</v>
      </c>
      <c r="E26" s="75">
        <v>1188226399</v>
      </c>
      <c r="F26" s="76">
        <v>3135637034</v>
      </c>
      <c r="G26" s="2"/>
      <c r="H26" s="2"/>
    </row>
    <row r="27" spans="1:8" x14ac:dyDescent="0.25">
      <c r="A27" s="73" t="s">
        <v>100</v>
      </c>
      <c r="B27" s="78" t="s">
        <v>91</v>
      </c>
      <c r="C27" s="74">
        <v>2944.6</v>
      </c>
      <c r="D27" s="75">
        <v>107020554</v>
      </c>
      <c r="E27" s="75">
        <v>182315191</v>
      </c>
      <c r="F27" s="76">
        <v>682726564</v>
      </c>
      <c r="G27" s="2"/>
      <c r="H27" s="2"/>
    </row>
    <row r="28" spans="1:8" x14ac:dyDescent="0.25">
      <c r="A28" s="73" t="s">
        <v>93</v>
      </c>
      <c r="B28" s="78" t="s">
        <v>92</v>
      </c>
      <c r="C28" s="74">
        <v>1648.6</v>
      </c>
      <c r="D28" s="75">
        <v>274757863</v>
      </c>
      <c r="E28" s="75">
        <v>1012690412</v>
      </c>
      <c r="F28" s="76">
        <v>2867228098</v>
      </c>
      <c r="G28" s="2"/>
      <c r="H28" s="2"/>
    </row>
    <row r="29" spans="1:8" x14ac:dyDescent="0.25">
      <c r="A29" s="73" t="s">
        <v>95</v>
      </c>
      <c r="B29" s="78" t="s">
        <v>94</v>
      </c>
      <c r="C29" s="74">
        <v>1405.3000000000002</v>
      </c>
      <c r="D29" s="75">
        <v>102651926</v>
      </c>
      <c r="E29" s="75">
        <v>225692154</v>
      </c>
      <c r="F29" s="76">
        <v>1386071139</v>
      </c>
      <c r="G29" s="2"/>
      <c r="H29" s="2"/>
    </row>
    <row r="30" spans="1:8" x14ac:dyDescent="0.25">
      <c r="A30" s="73" t="s">
        <v>97</v>
      </c>
      <c r="B30" s="78" t="s">
        <v>96</v>
      </c>
      <c r="C30" s="74">
        <v>1264.8</v>
      </c>
      <c r="D30" s="75">
        <v>73580480</v>
      </c>
      <c r="E30" s="75">
        <v>85705968</v>
      </c>
      <c r="F30" s="76">
        <v>698953512</v>
      </c>
      <c r="G30" s="2"/>
      <c r="H30" s="2"/>
    </row>
    <row r="31" spans="1:8" x14ac:dyDescent="0.25">
      <c r="A31" s="73" t="s">
        <v>99</v>
      </c>
      <c r="B31" s="78" t="s">
        <v>98</v>
      </c>
      <c r="C31" s="74">
        <v>2757.7</v>
      </c>
      <c r="D31" s="75">
        <v>178813342</v>
      </c>
      <c r="E31" s="75">
        <v>407731661</v>
      </c>
      <c r="F31" s="76">
        <v>1972186152</v>
      </c>
      <c r="G31" s="2"/>
      <c r="H31" s="2"/>
    </row>
    <row r="32" spans="1:8" ht="15.75" thickBot="1" x14ac:dyDescent="0.3">
      <c r="A32" s="21" t="s">
        <v>174</v>
      </c>
      <c r="B32" s="22"/>
      <c r="C32" s="23"/>
      <c r="D32" s="24"/>
      <c r="E32" s="24"/>
      <c r="F32" s="25"/>
      <c r="G32" s="2"/>
      <c r="H32" s="2"/>
    </row>
    <row r="33" spans="1:8" ht="15.75" thickBot="1" x14ac:dyDescent="0.3">
      <c r="A33" s="2"/>
      <c r="B33" s="2"/>
      <c r="C33" s="2"/>
      <c r="D33" s="2"/>
      <c r="E33" s="2"/>
      <c r="F33" s="2"/>
      <c r="G33" s="2"/>
      <c r="H33" s="2"/>
    </row>
    <row r="34" spans="1:8" ht="28.15" customHeight="1" x14ac:dyDescent="0.25">
      <c r="A34" s="27" t="s">
        <v>50</v>
      </c>
      <c r="B34" s="11"/>
      <c r="C34" s="12"/>
      <c r="D34" s="12"/>
      <c r="E34" s="12"/>
      <c r="F34" s="13"/>
      <c r="G34" s="2"/>
      <c r="H34" s="2"/>
    </row>
    <row r="35" spans="1:8" ht="28.15" customHeight="1" x14ac:dyDescent="0.25">
      <c r="A35" s="381" t="s">
        <v>72</v>
      </c>
      <c r="B35" s="382"/>
      <c r="C35" s="382"/>
      <c r="D35" s="382"/>
      <c r="E35" s="382"/>
      <c r="F35" s="383"/>
      <c r="G35" s="2"/>
      <c r="H35" s="2"/>
    </row>
    <row r="36" spans="1:8" ht="28.15" customHeight="1" x14ac:dyDescent="0.3">
      <c r="A36" s="14" t="s">
        <v>67</v>
      </c>
      <c r="B36" s="15"/>
      <c r="C36" s="15"/>
      <c r="D36" s="15"/>
      <c r="E36" s="15"/>
      <c r="F36" s="16"/>
      <c r="G36" s="2"/>
      <c r="H36" s="2"/>
    </row>
    <row r="37" spans="1:8" ht="16.5" thickBot="1" x14ac:dyDescent="0.3">
      <c r="A37" s="17" t="s">
        <v>59</v>
      </c>
      <c r="B37" s="7" t="s">
        <v>60</v>
      </c>
      <c r="C37" s="7" t="s">
        <v>52</v>
      </c>
      <c r="D37" s="7" t="s">
        <v>53</v>
      </c>
      <c r="E37" s="7" t="s">
        <v>54</v>
      </c>
      <c r="F37" s="18" t="s">
        <v>55</v>
      </c>
      <c r="G37" s="2"/>
      <c r="H37" s="2"/>
    </row>
    <row r="38" spans="1:8" s="4" customFormat="1" ht="24" customHeight="1" x14ac:dyDescent="0.25">
      <c r="A38" s="270" t="s">
        <v>50</v>
      </c>
      <c r="B38" s="271" t="s">
        <v>109</v>
      </c>
      <c r="C38" s="272">
        <v>6518.3</v>
      </c>
      <c r="D38" s="273">
        <v>434609432</v>
      </c>
      <c r="E38" s="273">
        <v>713675846</v>
      </c>
      <c r="F38" s="274">
        <v>2140500150</v>
      </c>
      <c r="G38" s="26"/>
      <c r="H38" s="26"/>
    </row>
    <row r="39" spans="1:8" x14ac:dyDescent="0.25">
      <c r="A39" s="73" t="s">
        <v>105</v>
      </c>
      <c r="B39" s="78" t="s">
        <v>101</v>
      </c>
      <c r="C39" s="74">
        <v>2599.4</v>
      </c>
      <c r="D39" s="75">
        <v>205579164</v>
      </c>
      <c r="E39" s="75">
        <v>422768507</v>
      </c>
      <c r="F39" s="76">
        <v>1368655395</v>
      </c>
      <c r="G39" s="2"/>
      <c r="H39" s="2"/>
    </row>
    <row r="40" spans="1:8" x14ac:dyDescent="0.25">
      <c r="A40" s="73" t="s">
        <v>106</v>
      </c>
      <c r="B40" s="78" t="s">
        <v>102</v>
      </c>
      <c r="C40" s="74">
        <v>1326.5</v>
      </c>
      <c r="D40" s="75">
        <v>96439308</v>
      </c>
      <c r="E40" s="75">
        <v>120860997</v>
      </c>
      <c r="F40" s="76">
        <v>312567198</v>
      </c>
      <c r="G40" s="2"/>
      <c r="H40" s="2"/>
    </row>
    <row r="41" spans="1:8" x14ac:dyDescent="0.25">
      <c r="A41" s="73" t="s">
        <v>107</v>
      </c>
      <c r="B41" s="78" t="s">
        <v>103</v>
      </c>
      <c r="C41" s="74">
        <v>1402.1</v>
      </c>
      <c r="D41" s="75">
        <v>68070015</v>
      </c>
      <c r="E41" s="75">
        <v>80847675</v>
      </c>
      <c r="F41" s="76">
        <v>207699191</v>
      </c>
      <c r="G41" s="2"/>
      <c r="H41" s="2"/>
    </row>
    <row r="42" spans="1:8" x14ac:dyDescent="0.25">
      <c r="A42" s="73" t="s">
        <v>108</v>
      </c>
      <c r="B42" s="78" t="s">
        <v>104</v>
      </c>
      <c r="C42" s="74">
        <v>1190.4000000000001</v>
      </c>
      <c r="D42" s="75">
        <v>64520947</v>
      </c>
      <c r="E42" s="75">
        <v>89198667</v>
      </c>
      <c r="F42" s="76">
        <v>251578369</v>
      </c>
      <c r="G42" s="2"/>
      <c r="H42" s="2"/>
    </row>
    <row r="43" spans="1:8" ht="15.75" thickBot="1" x14ac:dyDescent="0.3">
      <c r="A43" s="21" t="s">
        <v>174</v>
      </c>
      <c r="B43" s="22"/>
      <c r="C43" s="23"/>
      <c r="D43" s="24"/>
      <c r="E43" s="24"/>
      <c r="F43" s="25"/>
      <c r="G43" s="2"/>
      <c r="H43" s="2"/>
    </row>
    <row r="44" spans="1:8" ht="15.75" thickBot="1" x14ac:dyDescent="0.3">
      <c r="A44" s="2"/>
      <c r="B44" s="2"/>
      <c r="C44" s="2"/>
      <c r="D44" s="2"/>
      <c r="E44" s="2"/>
      <c r="F44" s="2"/>
      <c r="G44" s="2"/>
      <c r="H44" s="2"/>
    </row>
    <row r="45" spans="1:8" ht="28.15" customHeight="1" x14ac:dyDescent="0.25">
      <c r="A45" s="27" t="s">
        <v>48</v>
      </c>
      <c r="B45" s="11"/>
      <c r="C45" s="12"/>
      <c r="D45" s="12"/>
      <c r="E45" s="12"/>
      <c r="F45" s="13"/>
      <c r="G45" s="102"/>
      <c r="H45" s="2"/>
    </row>
    <row r="46" spans="1:8" ht="28.15" customHeight="1" x14ac:dyDescent="0.25">
      <c r="A46" s="381" t="s">
        <v>254</v>
      </c>
      <c r="B46" s="382"/>
      <c r="C46" s="382"/>
      <c r="D46" s="382"/>
      <c r="E46" s="382"/>
      <c r="F46" s="383"/>
      <c r="G46" s="102"/>
      <c r="H46" s="2"/>
    </row>
    <row r="47" spans="1:8" ht="28.15" customHeight="1" x14ac:dyDescent="0.3">
      <c r="A47" s="14" t="s">
        <v>67</v>
      </c>
      <c r="B47" s="15"/>
      <c r="C47" s="15"/>
      <c r="D47" s="15"/>
      <c r="E47" s="15"/>
      <c r="F47" s="16"/>
      <c r="G47" s="102"/>
      <c r="H47" s="2"/>
    </row>
    <row r="48" spans="1:8" ht="16.5" thickBot="1" x14ac:dyDescent="0.3">
      <c r="A48" s="17" t="s">
        <v>59</v>
      </c>
      <c r="B48" s="7" t="s">
        <v>60</v>
      </c>
      <c r="C48" s="7" t="s">
        <v>52</v>
      </c>
      <c r="D48" s="7" t="s">
        <v>53</v>
      </c>
      <c r="E48" s="7" t="s">
        <v>54</v>
      </c>
      <c r="F48" s="18" t="s">
        <v>55</v>
      </c>
      <c r="G48" s="102"/>
      <c r="H48" s="2"/>
    </row>
    <row r="49" spans="1:8" s="4" customFormat="1" ht="24" customHeight="1" x14ac:dyDescent="0.25">
      <c r="A49" s="270" t="s">
        <v>48</v>
      </c>
      <c r="B49" s="275" t="s">
        <v>110</v>
      </c>
      <c r="C49" s="272">
        <v>49185.000000000015</v>
      </c>
      <c r="D49" s="272">
        <v>3608078247</v>
      </c>
      <c r="E49" s="272">
        <v>5835931752</v>
      </c>
      <c r="F49" s="274">
        <v>14077555865</v>
      </c>
      <c r="G49" s="103"/>
      <c r="H49" s="26"/>
    </row>
    <row r="50" spans="1:8" x14ac:dyDescent="0.25">
      <c r="A50" s="73" t="s">
        <v>111</v>
      </c>
      <c r="B50" s="78" t="s">
        <v>120</v>
      </c>
      <c r="C50" s="74">
        <v>12441.6</v>
      </c>
      <c r="D50" s="75">
        <v>444098878</v>
      </c>
      <c r="E50" s="75">
        <v>471724450</v>
      </c>
      <c r="F50" s="76">
        <v>779480291</v>
      </c>
      <c r="G50" s="102"/>
      <c r="H50" s="2"/>
    </row>
    <row r="51" spans="1:8" x14ac:dyDescent="0.25">
      <c r="A51" s="73" t="s">
        <v>112</v>
      </c>
      <c r="B51" s="78" t="s">
        <v>129</v>
      </c>
      <c r="C51" s="74">
        <v>9939.4000000000015</v>
      </c>
      <c r="D51" s="75">
        <v>860669966</v>
      </c>
      <c r="E51" s="75">
        <v>1458264335</v>
      </c>
      <c r="F51" s="76">
        <v>2566366737</v>
      </c>
      <c r="G51" s="102"/>
      <c r="H51" s="2"/>
    </row>
    <row r="52" spans="1:8" x14ac:dyDescent="0.25">
      <c r="A52" s="73" t="s">
        <v>113</v>
      </c>
      <c r="B52" s="78" t="s">
        <v>121</v>
      </c>
      <c r="C52" s="74">
        <v>9021.9</v>
      </c>
      <c r="D52" s="75">
        <v>569703873</v>
      </c>
      <c r="E52" s="75">
        <v>698066323</v>
      </c>
      <c r="F52" s="76">
        <v>1521768007</v>
      </c>
      <c r="G52" s="102"/>
      <c r="H52" s="2"/>
    </row>
    <row r="53" spans="1:8" x14ac:dyDescent="0.25">
      <c r="A53" s="73" t="s">
        <v>114</v>
      </c>
      <c r="B53" s="78" t="s">
        <v>122</v>
      </c>
      <c r="C53" s="74">
        <v>4827.8999999999996</v>
      </c>
      <c r="D53" s="75">
        <v>637605772</v>
      </c>
      <c r="E53" s="75">
        <v>1584489672</v>
      </c>
      <c r="F53" s="76">
        <v>5715834355</v>
      </c>
      <c r="G53" s="102"/>
      <c r="H53" s="2"/>
    </row>
    <row r="54" spans="1:8" x14ac:dyDescent="0.25">
      <c r="A54" s="73" t="s">
        <v>115</v>
      </c>
      <c r="B54" s="78" t="s">
        <v>123</v>
      </c>
      <c r="C54" s="74">
        <v>4461.3</v>
      </c>
      <c r="D54" s="75">
        <v>448011096</v>
      </c>
      <c r="E54" s="75">
        <v>607220830</v>
      </c>
      <c r="F54" s="76">
        <v>1190712808</v>
      </c>
      <c r="G54" s="102"/>
      <c r="H54" s="2"/>
    </row>
    <row r="55" spans="1:8" x14ac:dyDescent="0.25">
      <c r="A55" s="73" t="s">
        <v>116</v>
      </c>
      <c r="B55" s="78" t="s">
        <v>124</v>
      </c>
      <c r="C55" s="74">
        <v>3534.8</v>
      </c>
      <c r="D55" s="75">
        <v>178559385</v>
      </c>
      <c r="E55" s="75">
        <v>230622437</v>
      </c>
      <c r="F55" s="76">
        <v>370179641</v>
      </c>
      <c r="G55" s="102"/>
      <c r="H55" s="2"/>
    </row>
    <row r="56" spans="1:8" x14ac:dyDescent="0.25">
      <c r="A56" s="73" t="s">
        <v>117</v>
      </c>
      <c r="B56" s="78" t="s">
        <v>125</v>
      </c>
      <c r="C56" s="74">
        <v>2231.1</v>
      </c>
      <c r="D56" s="75">
        <v>273063993</v>
      </c>
      <c r="E56" s="75">
        <v>498549484</v>
      </c>
      <c r="F56" s="76">
        <v>1146687089</v>
      </c>
      <c r="G56" s="102"/>
      <c r="H56" s="2"/>
    </row>
    <row r="57" spans="1:8" x14ac:dyDescent="0.25">
      <c r="A57" s="73" t="s">
        <v>253</v>
      </c>
      <c r="B57" s="78" t="s">
        <v>252</v>
      </c>
      <c r="C57" s="74">
        <v>1515.8</v>
      </c>
      <c r="D57" s="75">
        <v>120565076</v>
      </c>
      <c r="E57" s="75">
        <v>198782156</v>
      </c>
      <c r="F57" s="76">
        <v>559374484</v>
      </c>
      <c r="G57" s="102"/>
      <c r="H57" s="2"/>
    </row>
    <row r="58" spans="1:8" x14ac:dyDescent="0.25">
      <c r="A58" s="73" t="s">
        <v>118</v>
      </c>
      <c r="B58" s="78" t="s">
        <v>126</v>
      </c>
      <c r="C58" s="74">
        <v>841.9</v>
      </c>
      <c r="D58" s="75">
        <v>44226058</v>
      </c>
      <c r="E58" s="75">
        <v>51777014</v>
      </c>
      <c r="F58" s="76">
        <v>102672251</v>
      </c>
      <c r="G58" s="102"/>
      <c r="H58" s="2"/>
    </row>
    <row r="59" spans="1:8" x14ac:dyDescent="0.25">
      <c r="A59" s="73" t="s">
        <v>119</v>
      </c>
      <c r="B59" s="78" t="s">
        <v>127</v>
      </c>
      <c r="C59" s="74">
        <v>369.3</v>
      </c>
      <c r="D59" s="75">
        <v>31574150</v>
      </c>
      <c r="E59" s="75">
        <v>36435051</v>
      </c>
      <c r="F59" s="76">
        <v>124480202</v>
      </c>
      <c r="G59" s="102"/>
      <c r="H59" s="2"/>
    </row>
    <row r="60" spans="1:8" ht="15.75" thickBot="1" x14ac:dyDescent="0.3">
      <c r="A60" s="21" t="s">
        <v>174</v>
      </c>
      <c r="B60" s="22"/>
      <c r="C60" s="23"/>
      <c r="D60" s="24"/>
      <c r="E60" s="24"/>
      <c r="F60" s="25"/>
      <c r="G60" s="102"/>
      <c r="H60" s="2"/>
    </row>
    <row r="61" spans="1:8" x14ac:dyDescent="0.25">
      <c r="A61" s="77" t="s">
        <v>128</v>
      </c>
      <c r="B61" s="2"/>
      <c r="C61" s="2"/>
      <c r="D61" s="2"/>
      <c r="E61" s="2"/>
      <c r="F61" s="2"/>
      <c r="G61" s="2"/>
      <c r="H61" s="2"/>
    </row>
    <row r="62" spans="1:8" ht="33.75" customHeight="1" x14ac:dyDescent="0.25">
      <c r="A62" s="374" t="s">
        <v>70</v>
      </c>
      <c r="B62" s="374"/>
      <c r="C62" s="374"/>
      <c r="D62" s="374"/>
      <c r="E62" s="374"/>
      <c r="F62" s="374"/>
      <c r="G62" s="2"/>
      <c r="H62" s="2"/>
    </row>
    <row r="65" spans="3:6" x14ac:dyDescent="0.25">
      <c r="C65" s="269"/>
      <c r="D65" s="269"/>
      <c r="E65" s="269"/>
      <c r="F65" s="269"/>
    </row>
    <row r="70" spans="3:6" x14ac:dyDescent="0.25">
      <c r="C70" s="269"/>
      <c r="D70" s="269"/>
      <c r="E70" s="269"/>
      <c r="F70" s="269"/>
    </row>
  </sheetData>
  <mergeCells count="13">
    <mergeCell ref="H4:H7"/>
    <mergeCell ref="A4:F4"/>
    <mergeCell ref="A62:F62"/>
    <mergeCell ref="A46:F46"/>
    <mergeCell ref="A11:F11"/>
    <mergeCell ref="A22:F22"/>
    <mergeCell ref="A35:F35"/>
    <mergeCell ref="A5:A6"/>
    <mergeCell ref="B5:B6"/>
    <mergeCell ref="C5:C6"/>
    <mergeCell ref="D5:D6"/>
    <mergeCell ref="E5:E6"/>
    <mergeCell ref="F5:F6"/>
  </mergeCells>
  <pageMargins left="0.7" right="0.7" top="0.75" bottom="0.75" header="0.3" footer="0.3"/>
  <pageSetup orientation="portrait" r:id="rId1"/>
  <ignoredErrors>
    <ignoredError sqref="B39:B40 B50 B57:B59 B52:B5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0D58-CF11-4517-8A12-3AE70FC3F18E}">
  <sheetPr>
    <tabColor theme="9" tint="0.79998168889431442"/>
  </sheetPr>
  <dimension ref="A1:T84"/>
  <sheetViews>
    <sheetView zoomScale="80" zoomScaleNormal="80" workbookViewId="0">
      <selection activeCell="A2" sqref="A2"/>
    </sheetView>
  </sheetViews>
  <sheetFormatPr defaultRowHeight="15" x14ac:dyDescent="0.25"/>
  <cols>
    <col min="1" max="1" width="33.5703125" customWidth="1"/>
    <col min="2" max="2" width="21" customWidth="1"/>
    <col min="3" max="5" width="20.42578125" customWidth="1"/>
    <col min="6" max="6" width="4.5703125" customWidth="1"/>
    <col min="7" max="7" width="16" customWidth="1"/>
    <col min="8" max="8" width="20.140625" customWidth="1"/>
    <col min="9" max="9" width="7.7109375" customWidth="1"/>
    <col min="10" max="10" width="51.7109375" customWidth="1"/>
    <col min="20" max="20" width="18.5703125" customWidth="1"/>
  </cols>
  <sheetData>
    <row r="1" spans="1:20" ht="36" customHeight="1" x14ac:dyDescent="0.25">
      <c r="A1" s="154" t="s">
        <v>258</v>
      </c>
      <c r="B1" s="32"/>
      <c r="C1" s="32"/>
      <c r="D1" s="32"/>
      <c r="E1" s="32"/>
      <c r="F1" s="32"/>
      <c r="G1" s="32"/>
      <c r="H1" s="33"/>
      <c r="I1" s="2"/>
      <c r="J1" s="2"/>
      <c r="K1" s="2"/>
      <c r="L1" s="2"/>
      <c r="M1" s="2"/>
      <c r="N1" s="2"/>
      <c r="O1" s="2"/>
      <c r="P1" s="2"/>
      <c r="Q1" s="2"/>
      <c r="R1" s="2"/>
      <c r="S1" s="2"/>
      <c r="T1" s="2"/>
    </row>
    <row r="2" spans="1:20" ht="20.25" customHeight="1" thickBot="1" x14ac:dyDescent="0.3">
      <c r="A2" s="34" t="s">
        <v>74</v>
      </c>
      <c r="B2" s="32"/>
      <c r="C2" s="32"/>
      <c r="D2" s="32"/>
      <c r="E2" s="32"/>
      <c r="F2" s="32"/>
      <c r="G2" s="32"/>
      <c r="H2" s="33"/>
      <c r="I2" s="2"/>
      <c r="J2" s="2"/>
      <c r="K2" s="2"/>
      <c r="L2" s="2"/>
      <c r="M2" s="2"/>
      <c r="N2" s="2"/>
      <c r="O2" s="2"/>
      <c r="P2" s="2"/>
      <c r="Q2" s="2"/>
      <c r="R2" s="2"/>
      <c r="S2" s="2"/>
      <c r="T2" s="2"/>
    </row>
    <row r="3" spans="1:20" s="4" customFormat="1" ht="27" customHeight="1" x14ac:dyDescent="0.25">
      <c r="A3" s="110" t="s">
        <v>168</v>
      </c>
      <c r="B3" s="111"/>
      <c r="C3" s="111"/>
      <c r="D3" s="111"/>
      <c r="E3" s="112"/>
      <c r="F3" s="113"/>
      <c r="G3" s="114"/>
      <c r="H3" s="115"/>
      <c r="I3" s="26"/>
      <c r="J3" s="390" t="s">
        <v>148</v>
      </c>
      <c r="K3" s="390"/>
      <c r="L3" s="390"/>
      <c r="M3" s="390"/>
      <c r="N3" s="390"/>
      <c r="O3" s="390"/>
      <c r="P3" s="390"/>
      <c r="Q3" s="390"/>
      <c r="R3" s="390"/>
      <c r="S3" s="390"/>
      <c r="T3" s="390"/>
    </row>
    <row r="4" spans="1:20" ht="24.75" customHeight="1" x14ac:dyDescent="0.3">
      <c r="A4" s="83" t="s">
        <v>75</v>
      </c>
      <c r="B4" s="84" t="s">
        <v>52</v>
      </c>
      <c r="C4" s="84" t="s">
        <v>53</v>
      </c>
      <c r="D4" s="84" t="s">
        <v>54</v>
      </c>
      <c r="E4" s="85" t="s">
        <v>55</v>
      </c>
      <c r="F4" s="36"/>
      <c r="G4" s="37" t="s">
        <v>76</v>
      </c>
      <c r="H4" s="38" t="s">
        <v>77</v>
      </c>
      <c r="I4" s="2"/>
      <c r="J4" s="392" t="s">
        <v>167</v>
      </c>
      <c r="K4" s="392"/>
      <c r="L4" s="392"/>
      <c r="M4" s="392"/>
      <c r="N4" s="392"/>
      <c r="O4" s="392"/>
      <c r="P4" s="392"/>
      <c r="Q4" s="392"/>
      <c r="R4" s="392"/>
      <c r="S4" s="392"/>
      <c r="T4" s="392"/>
    </row>
    <row r="5" spans="1:20" ht="23.25" customHeight="1" x14ac:dyDescent="0.25">
      <c r="A5" s="39" t="s">
        <v>78</v>
      </c>
      <c r="B5" s="40">
        <v>84103</v>
      </c>
      <c r="C5" s="41">
        <v>5466828708</v>
      </c>
      <c r="D5" s="41">
        <v>10151431341</v>
      </c>
      <c r="E5" s="42">
        <v>28533237315</v>
      </c>
      <c r="F5" s="43"/>
      <c r="G5" s="117" t="s">
        <v>79</v>
      </c>
      <c r="H5" s="44">
        <v>1326066088</v>
      </c>
      <c r="I5" s="2"/>
      <c r="J5" s="392"/>
      <c r="K5" s="392"/>
      <c r="L5" s="392"/>
      <c r="M5" s="392"/>
      <c r="N5" s="392"/>
      <c r="O5" s="392"/>
      <c r="P5" s="392"/>
      <c r="Q5" s="392"/>
      <c r="R5" s="392"/>
      <c r="S5" s="392"/>
      <c r="T5" s="392"/>
    </row>
    <row r="6" spans="1:20" ht="23.25" customHeight="1" thickBot="1" x14ac:dyDescent="0.3">
      <c r="A6" s="45" t="s">
        <v>80</v>
      </c>
      <c r="B6" s="46">
        <v>35798.199999999997</v>
      </c>
      <c r="C6" s="47">
        <v>2505106413</v>
      </c>
      <c r="D6" s="47">
        <v>4064633558</v>
      </c>
      <c r="E6" s="48">
        <v>7452813560</v>
      </c>
      <c r="F6" s="43"/>
      <c r="G6" s="118" t="s">
        <v>81</v>
      </c>
      <c r="H6" s="49">
        <v>2134547880</v>
      </c>
      <c r="I6" s="2"/>
      <c r="J6" s="390" t="s">
        <v>150</v>
      </c>
      <c r="K6" s="390"/>
      <c r="L6" s="390"/>
      <c r="M6" s="390"/>
      <c r="N6" s="390"/>
      <c r="O6" s="390"/>
      <c r="P6" s="390"/>
      <c r="Q6" s="390"/>
      <c r="R6" s="390"/>
      <c r="S6" s="390"/>
      <c r="T6" s="390"/>
    </row>
    <row r="7" spans="1:20" ht="23.25" customHeight="1" thickTop="1" thickBot="1" x14ac:dyDescent="0.3">
      <c r="A7" s="50" t="s">
        <v>82</v>
      </c>
      <c r="B7" s="51">
        <v>46732</v>
      </c>
      <c r="C7" s="52">
        <v>2334695137</v>
      </c>
      <c r="D7" s="52">
        <v>4150134472</v>
      </c>
      <c r="E7" s="53">
        <v>7132417179</v>
      </c>
      <c r="F7" s="43"/>
      <c r="G7" s="54" t="s">
        <v>83</v>
      </c>
      <c r="H7" s="55">
        <v>3460613968</v>
      </c>
      <c r="I7" s="2"/>
      <c r="J7" s="391" t="s">
        <v>163</v>
      </c>
      <c r="K7" s="391"/>
      <c r="L7" s="391"/>
      <c r="M7" s="391"/>
      <c r="N7" s="391"/>
      <c r="O7" s="391"/>
      <c r="P7" s="391"/>
      <c r="Q7" s="391"/>
      <c r="R7" s="391"/>
      <c r="S7" s="391"/>
      <c r="T7" s="391"/>
    </row>
    <row r="8" spans="1:20" ht="31.5" customHeight="1" thickTop="1" x14ac:dyDescent="0.25">
      <c r="A8" s="282" t="s">
        <v>84</v>
      </c>
      <c r="B8" s="283">
        <v>166633.20000000001</v>
      </c>
      <c r="C8" s="284">
        <v>10306630257</v>
      </c>
      <c r="D8" s="284">
        <v>18366199370</v>
      </c>
      <c r="E8" s="285">
        <v>43118468054</v>
      </c>
      <c r="F8" s="56"/>
      <c r="G8" s="26"/>
      <c r="H8" s="57"/>
      <c r="I8" s="2"/>
      <c r="J8" s="391" t="s">
        <v>164</v>
      </c>
      <c r="K8" s="391"/>
      <c r="L8" s="391"/>
      <c r="M8" s="391"/>
      <c r="N8" s="391"/>
      <c r="O8" s="391"/>
      <c r="P8" s="391"/>
      <c r="Q8" s="391"/>
      <c r="R8" s="391"/>
      <c r="S8" s="391"/>
      <c r="T8" s="391"/>
    </row>
    <row r="9" spans="1:20" ht="32.25" customHeight="1" x14ac:dyDescent="0.25">
      <c r="A9" s="124" t="s">
        <v>85</v>
      </c>
      <c r="B9" s="125">
        <v>1.98129912131553</v>
      </c>
      <c r="C9" s="125">
        <v>1.8853033097447471</v>
      </c>
      <c r="D9" s="125">
        <v>1.8092226360062025</v>
      </c>
      <c r="E9" s="126">
        <v>1.5111663488437221</v>
      </c>
      <c r="F9" s="58"/>
      <c r="G9" s="26"/>
      <c r="H9" s="57"/>
      <c r="I9" s="2"/>
      <c r="J9" s="391" t="s">
        <v>165</v>
      </c>
      <c r="K9" s="391"/>
      <c r="L9" s="391"/>
      <c r="M9" s="391"/>
      <c r="N9" s="391"/>
      <c r="O9" s="391"/>
      <c r="P9" s="391"/>
      <c r="Q9" s="391"/>
      <c r="R9" s="391"/>
      <c r="S9" s="391"/>
      <c r="T9" s="391"/>
    </row>
    <row r="10" spans="1:20" ht="32.25" customHeight="1" thickBot="1" x14ac:dyDescent="0.3">
      <c r="A10" s="127" t="s">
        <v>86</v>
      </c>
      <c r="B10" s="128">
        <v>9.3410176765680794E-2</v>
      </c>
      <c r="C10" s="128"/>
      <c r="D10" s="128">
        <v>0.10271859509923152</v>
      </c>
      <c r="E10" s="129">
        <v>0.12781700415728792</v>
      </c>
      <c r="F10" s="58"/>
      <c r="G10" s="26"/>
      <c r="H10" s="57"/>
      <c r="I10" s="2"/>
      <c r="J10" s="391" t="s">
        <v>166</v>
      </c>
      <c r="K10" s="391"/>
      <c r="L10" s="391"/>
      <c r="M10" s="391"/>
      <c r="N10" s="391"/>
      <c r="O10" s="391"/>
      <c r="P10" s="391"/>
      <c r="Q10" s="391"/>
      <c r="R10" s="391"/>
      <c r="S10" s="391"/>
      <c r="T10" s="391"/>
    </row>
    <row r="11" spans="1:20" ht="45.75" customHeight="1" thickBot="1" x14ac:dyDescent="0.3">
      <c r="A11" s="33"/>
      <c r="B11" s="32"/>
      <c r="C11" s="32"/>
      <c r="D11" s="32"/>
      <c r="E11" s="32"/>
      <c r="F11" s="32"/>
      <c r="G11" s="32"/>
      <c r="H11" s="33"/>
      <c r="I11" s="2"/>
      <c r="J11" s="391" t="s">
        <v>176</v>
      </c>
      <c r="K11" s="391"/>
      <c r="L11" s="391"/>
      <c r="M11" s="391"/>
      <c r="N11" s="391"/>
      <c r="O11" s="391"/>
      <c r="P11" s="391"/>
      <c r="Q11" s="391"/>
      <c r="R11" s="391"/>
      <c r="S11" s="391"/>
      <c r="T11" s="391"/>
    </row>
    <row r="12" spans="1:20" ht="26.25" customHeight="1" x14ac:dyDescent="0.25">
      <c r="A12" s="104" t="s">
        <v>169</v>
      </c>
      <c r="B12" s="59"/>
      <c r="C12" s="59"/>
      <c r="D12" s="59"/>
      <c r="E12" s="60"/>
      <c r="F12" s="35"/>
      <c r="G12" s="61"/>
      <c r="H12" s="62"/>
      <c r="I12" s="2"/>
      <c r="J12" s="391" t="s">
        <v>162</v>
      </c>
      <c r="K12" s="391"/>
      <c r="L12" s="391"/>
      <c r="M12" s="391"/>
      <c r="N12" s="391"/>
      <c r="O12" s="391"/>
      <c r="P12" s="391"/>
      <c r="Q12" s="391"/>
      <c r="R12" s="391"/>
      <c r="S12" s="391"/>
      <c r="T12" s="391"/>
    </row>
    <row r="13" spans="1:20" ht="22.15" customHeight="1" x14ac:dyDescent="0.3">
      <c r="A13" s="63" t="s">
        <v>75</v>
      </c>
      <c r="B13" s="119" t="s">
        <v>52</v>
      </c>
      <c r="C13" s="119" t="s">
        <v>53</v>
      </c>
      <c r="D13" s="119" t="s">
        <v>54</v>
      </c>
      <c r="E13" s="64" t="s">
        <v>55</v>
      </c>
      <c r="F13" s="36"/>
      <c r="G13" s="65" t="s">
        <v>76</v>
      </c>
      <c r="H13" s="66" t="s">
        <v>77</v>
      </c>
      <c r="I13" s="2"/>
      <c r="J13" s="2"/>
      <c r="K13" s="2"/>
      <c r="L13" s="2"/>
      <c r="M13" s="2"/>
      <c r="N13" s="2"/>
      <c r="O13" s="2"/>
      <c r="P13" s="2"/>
      <c r="Q13" s="2"/>
      <c r="R13" s="2"/>
      <c r="S13" s="2"/>
      <c r="T13" s="2"/>
    </row>
    <row r="14" spans="1:20" ht="22.15" customHeight="1" x14ac:dyDescent="0.35">
      <c r="A14" s="39" t="s">
        <v>78</v>
      </c>
      <c r="B14" s="40">
        <v>13530.1</v>
      </c>
      <c r="C14" s="41">
        <v>230809399</v>
      </c>
      <c r="D14" s="41">
        <v>499461961</v>
      </c>
      <c r="E14" s="42">
        <v>1572378801</v>
      </c>
      <c r="F14" s="43"/>
      <c r="G14" s="67" t="s">
        <v>79</v>
      </c>
      <c r="H14" s="44">
        <v>44034400</v>
      </c>
      <c r="I14" s="2"/>
      <c r="J14" s="229" t="s">
        <v>213</v>
      </c>
      <c r="K14" s="2"/>
      <c r="L14" s="2"/>
      <c r="M14" s="2"/>
      <c r="N14" s="2"/>
      <c r="O14" s="2"/>
      <c r="P14" s="2"/>
      <c r="Q14" s="2"/>
      <c r="R14" s="2"/>
      <c r="S14" s="2"/>
      <c r="T14" s="2"/>
    </row>
    <row r="15" spans="1:20" ht="22.15" customHeight="1" thickBot="1" x14ac:dyDescent="0.3">
      <c r="A15" s="45" t="s">
        <v>80</v>
      </c>
      <c r="B15" s="46">
        <v>2077.1</v>
      </c>
      <c r="C15" s="47">
        <v>95603387</v>
      </c>
      <c r="D15" s="47">
        <v>186863788</v>
      </c>
      <c r="E15" s="48">
        <v>410881962</v>
      </c>
      <c r="F15" s="43"/>
      <c r="G15" s="68" t="s">
        <v>81</v>
      </c>
      <c r="H15" s="49">
        <v>80793038</v>
      </c>
      <c r="I15" s="2"/>
      <c r="J15" s="116"/>
      <c r="K15" s="116"/>
      <c r="L15" s="116"/>
      <c r="M15" s="116"/>
      <c r="N15" s="116"/>
      <c r="O15" s="116"/>
      <c r="P15" s="116"/>
      <c r="Q15" s="116"/>
      <c r="R15" s="116"/>
      <c r="S15" s="116"/>
      <c r="T15" s="116"/>
    </row>
    <row r="16" spans="1:20" ht="22.15" customHeight="1" thickTop="1" thickBot="1" x14ac:dyDescent="0.3">
      <c r="A16" s="50" t="s">
        <v>82</v>
      </c>
      <c r="B16" s="51">
        <v>1910.8</v>
      </c>
      <c r="C16" s="52">
        <v>95463832</v>
      </c>
      <c r="D16" s="52">
        <v>169277048</v>
      </c>
      <c r="E16" s="53">
        <v>290997721</v>
      </c>
      <c r="F16" s="43"/>
      <c r="G16" s="69" t="s">
        <v>83</v>
      </c>
      <c r="H16" s="55">
        <v>124827438</v>
      </c>
      <c r="I16" s="2"/>
      <c r="J16" s="2"/>
      <c r="K16" s="2"/>
      <c r="L16" s="2"/>
      <c r="M16" s="2"/>
      <c r="N16" s="2"/>
      <c r="O16" s="2"/>
      <c r="P16" s="2"/>
      <c r="Q16" s="2"/>
      <c r="R16" s="2"/>
      <c r="S16" s="2"/>
      <c r="T16" s="2"/>
    </row>
    <row r="17" spans="1:20" ht="22.15" customHeight="1" thickTop="1" thickBot="1" x14ac:dyDescent="0.3">
      <c r="A17" s="120" t="s">
        <v>84</v>
      </c>
      <c r="B17" s="121">
        <v>17518</v>
      </c>
      <c r="C17" s="122">
        <v>421876618</v>
      </c>
      <c r="D17" s="122">
        <v>855602797</v>
      </c>
      <c r="E17" s="123">
        <v>2274258484</v>
      </c>
      <c r="F17" s="56"/>
      <c r="G17" s="26"/>
      <c r="H17" s="57"/>
      <c r="I17" s="2"/>
      <c r="J17" s="2"/>
      <c r="K17" s="2"/>
      <c r="L17" s="2"/>
      <c r="M17" s="2"/>
      <c r="N17" s="2"/>
      <c r="O17" s="2"/>
      <c r="P17" s="2"/>
      <c r="Q17" s="2"/>
      <c r="R17" s="2"/>
      <c r="S17" s="2"/>
      <c r="T17" s="2"/>
    </row>
    <row r="18" spans="1:20" ht="22.15" customHeight="1" thickBot="1" x14ac:dyDescent="0.3">
      <c r="A18" s="33"/>
      <c r="B18" s="32"/>
      <c r="C18" s="32"/>
      <c r="D18" s="32"/>
      <c r="E18" s="32"/>
      <c r="F18" s="35"/>
      <c r="G18" s="32"/>
      <c r="H18" s="33"/>
      <c r="I18" s="2"/>
      <c r="J18" s="2"/>
      <c r="K18" s="2"/>
      <c r="L18" s="2"/>
      <c r="M18" s="2"/>
      <c r="N18" s="2"/>
      <c r="O18" s="2"/>
      <c r="P18" s="2"/>
      <c r="Q18" s="2"/>
      <c r="R18" s="2"/>
      <c r="S18" s="2"/>
      <c r="T18" s="2"/>
    </row>
    <row r="19" spans="1:20" ht="26.25" customHeight="1" x14ac:dyDescent="0.25">
      <c r="A19" s="104" t="s">
        <v>170</v>
      </c>
      <c r="B19" s="59"/>
      <c r="C19" s="59"/>
      <c r="D19" s="59"/>
      <c r="E19" s="60"/>
      <c r="F19" s="43"/>
      <c r="G19" s="61"/>
      <c r="H19" s="62"/>
      <c r="I19" s="2"/>
      <c r="J19" s="2"/>
      <c r="K19" s="2"/>
      <c r="L19" s="2"/>
      <c r="M19" s="2"/>
      <c r="N19" s="2"/>
      <c r="O19" s="2"/>
      <c r="P19" s="2"/>
      <c r="Q19" s="2"/>
      <c r="R19" s="2"/>
      <c r="S19" s="2"/>
      <c r="T19" s="2"/>
    </row>
    <row r="20" spans="1:20" ht="22.15" customHeight="1" x14ac:dyDescent="0.3">
      <c r="A20" s="63" t="s">
        <v>75</v>
      </c>
      <c r="B20" s="119" t="s">
        <v>52</v>
      </c>
      <c r="C20" s="119" t="s">
        <v>53</v>
      </c>
      <c r="D20" s="119" t="s">
        <v>54</v>
      </c>
      <c r="E20" s="64" t="s">
        <v>55</v>
      </c>
      <c r="F20" s="43"/>
      <c r="G20" s="65" t="s">
        <v>76</v>
      </c>
      <c r="H20" s="66" t="s">
        <v>77</v>
      </c>
      <c r="I20" s="2"/>
      <c r="J20" s="2"/>
      <c r="K20" s="2"/>
      <c r="L20" s="2"/>
      <c r="M20" s="2"/>
      <c r="N20" s="2"/>
      <c r="O20" s="2"/>
      <c r="P20" s="2"/>
      <c r="Q20" s="2"/>
      <c r="R20" s="2"/>
      <c r="S20" s="2"/>
      <c r="T20" s="2"/>
    </row>
    <row r="21" spans="1:20" ht="22.15" customHeight="1" x14ac:dyDescent="0.25">
      <c r="A21" s="39" t="s">
        <v>78</v>
      </c>
      <c r="B21" s="40">
        <v>14869.3</v>
      </c>
      <c r="C21" s="41">
        <v>1193331629</v>
      </c>
      <c r="D21" s="41">
        <v>3102361784</v>
      </c>
      <c r="E21" s="42">
        <v>10742802496</v>
      </c>
      <c r="F21" s="56"/>
      <c r="G21" s="67" t="s">
        <v>79</v>
      </c>
      <c r="H21" s="44">
        <v>382812356</v>
      </c>
      <c r="I21" s="2"/>
      <c r="J21" s="2"/>
      <c r="K21" s="2"/>
      <c r="L21" s="2"/>
      <c r="M21" s="2"/>
      <c r="N21" s="2"/>
      <c r="O21" s="2"/>
      <c r="P21" s="2"/>
      <c r="Q21" s="2"/>
      <c r="R21" s="2"/>
      <c r="S21" s="2"/>
      <c r="T21" s="2"/>
    </row>
    <row r="22" spans="1:20" ht="22.15" customHeight="1" thickBot="1" x14ac:dyDescent="0.3">
      <c r="A22" s="45" t="s">
        <v>80</v>
      </c>
      <c r="B22" s="46">
        <v>6534.3</v>
      </c>
      <c r="C22" s="47">
        <v>499309627</v>
      </c>
      <c r="D22" s="47">
        <v>768124716</v>
      </c>
      <c r="E22" s="48">
        <v>1372426226</v>
      </c>
      <c r="F22" s="58"/>
      <c r="G22" s="68" t="s">
        <v>81</v>
      </c>
      <c r="H22" s="49">
        <v>489037134</v>
      </c>
      <c r="I22" s="2"/>
      <c r="J22" s="2"/>
      <c r="K22" s="2"/>
      <c r="L22" s="2"/>
      <c r="M22" s="2"/>
      <c r="N22" s="2"/>
      <c r="O22" s="2"/>
      <c r="P22" s="2"/>
      <c r="Q22" s="2"/>
      <c r="R22" s="2"/>
      <c r="S22" s="2"/>
      <c r="T22" s="2"/>
    </row>
    <row r="23" spans="1:20" ht="22.15" customHeight="1" thickTop="1" thickBot="1" x14ac:dyDescent="0.3">
      <c r="A23" s="50" t="s">
        <v>82</v>
      </c>
      <c r="B23" s="51">
        <v>9924.4</v>
      </c>
      <c r="C23" s="52">
        <v>495812911</v>
      </c>
      <c r="D23" s="52">
        <v>881713546</v>
      </c>
      <c r="E23" s="53">
        <v>1515244564</v>
      </c>
      <c r="F23" s="35"/>
      <c r="G23" s="69" t="s">
        <v>83</v>
      </c>
      <c r="H23" s="55">
        <v>871849490</v>
      </c>
      <c r="I23" s="2"/>
      <c r="J23" s="2"/>
      <c r="K23" s="2"/>
      <c r="L23" s="2"/>
      <c r="M23" s="2"/>
      <c r="N23" s="2"/>
      <c r="O23" s="2"/>
      <c r="P23" s="2"/>
      <c r="Q23" s="2"/>
      <c r="R23" s="2"/>
      <c r="S23" s="2"/>
      <c r="T23" s="2"/>
    </row>
    <row r="24" spans="1:20" ht="22.15" customHeight="1" thickTop="1" thickBot="1" x14ac:dyDescent="0.35">
      <c r="A24" s="120" t="s">
        <v>84</v>
      </c>
      <c r="B24" s="121">
        <v>31328</v>
      </c>
      <c r="C24" s="122">
        <v>2188454167</v>
      </c>
      <c r="D24" s="122">
        <v>4752200045</v>
      </c>
      <c r="E24" s="123">
        <v>13630473286</v>
      </c>
      <c r="F24" s="36"/>
      <c r="G24" s="26"/>
      <c r="H24" s="57"/>
      <c r="I24" s="2"/>
      <c r="J24" s="2"/>
      <c r="K24" s="2"/>
      <c r="L24" s="2"/>
      <c r="M24" s="2"/>
      <c r="N24" s="2"/>
      <c r="O24" s="2"/>
      <c r="P24" s="2"/>
      <c r="Q24" s="2"/>
      <c r="R24" s="2"/>
      <c r="S24" s="2"/>
      <c r="T24" s="2"/>
    </row>
    <row r="25" spans="1:20" ht="22.15" customHeight="1" thickBot="1" x14ac:dyDescent="0.3">
      <c r="A25" s="33"/>
      <c r="B25" s="32"/>
      <c r="C25" s="32"/>
      <c r="D25" s="32"/>
      <c r="E25" s="32"/>
      <c r="F25" s="43"/>
      <c r="G25" s="32"/>
      <c r="H25" s="33"/>
      <c r="I25" s="2"/>
      <c r="J25" s="2"/>
      <c r="K25" s="2"/>
      <c r="L25" s="2"/>
      <c r="M25" s="2"/>
      <c r="N25" s="2"/>
      <c r="O25" s="2"/>
      <c r="P25" s="2"/>
      <c r="Q25" s="2"/>
      <c r="R25" s="2"/>
      <c r="S25" s="2"/>
      <c r="T25" s="2"/>
    </row>
    <row r="26" spans="1:20" s="4" customFormat="1" ht="26.25" customHeight="1" x14ac:dyDescent="0.25">
      <c r="A26" s="104" t="s">
        <v>171</v>
      </c>
      <c r="B26" s="105"/>
      <c r="C26" s="105"/>
      <c r="D26" s="105"/>
      <c r="E26" s="106"/>
      <c r="F26" s="43"/>
      <c r="G26" s="107"/>
      <c r="H26" s="108"/>
      <c r="I26" s="26"/>
      <c r="J26" s="26"/>
      <c r="K26" s="26"/>
      <c r="L26" s="26"/>
      <c r="M26" s="26"/>
      <c r="N26" s="26"/>
      <c r="O26" s="26"/>
      <c r="P26" s="26"/>
      <c r="Q26" s="26"/>
      <c r="R26" s="26"/>
      <c r="S26" s="26"/>
      <c r="T26" s="26"/>
    </row>
    <row r="27" spans="1:20" ht="22.15" customHeight="1" x14ac:dyDescent="0.3">
      <c r="A27" s="63" t="s">
        <v>75</v>
      </c>
      <c r="B27" s="119" t="s">
        <v>52</v>
      </c>
      <c r="C27" s="119" t="s">
        <v>53</v>
      </c>
      <c r="D27" s="119" t="s">
        <v>54</v>
      </c>
      <c r="E27" s="64" t="s">
        <v>55</v>
      </c>
      <c r="F27" s="56"/>
      <c r="G27" s="65" t="s">
        <v>76</v>
      </c>
      <c r="H27" s="66" t="s">
        <v>77</v>
      </c>
      <c r="I27" s="2"/>
      <c r="J27" s="2"/>
      <c r="K27" s="2"/>
      <c r="L27" s="2"/>
      <c r="M27" s="2"/>
      <c r="N27" s="2"/>
      <c r="O27" s="2"/>
      <c r="P27" s="2"/>
      <c r="Q27" s="2"/>
      <c r="R27" s="2"/>
      <c r="S27" s="2"/>
      <c r="T27" s="2"/>
    </row>
    <row r="28" spans="1:20" ht="22.15" customHeight="1" x14ac:dyDescent="0.25">
      <c r="A28" s="39" t="s">
        <v>78</v>
      </c>
      <c r="B28" s="40">
        <v>6518.3</v>
      </c>
      <c r="C28" s="41">
        <v>434609432</v>
      </c>
      <c r="D28" s="41">
        <v>713675846</v>
      </c>
      <c r="E28" s="42">
        <v>2140500150</v>
      </c>
      <c r="F28" s="58"/>
      <c r="G28" s="67" t="s">
        <v>79</v>
      </c>
      <c r="H28" s="44">
        <v>75300964</v>
      </c>
      <c r="I28" s="2"/>
      <c r="J28" s="2"/>
      <c r="K28" s="2"/>
      <c r="L28" s="2"/>
      <c r="M28" s="2"/>
      <c r="N28" s="2"/>
      <c r="O28" s="2"/>
      <c r="P28" s="2"/>
      <c r="Q28" s="2"/>
      <c r="R28" s="2"/>
      <c r="S28" s="2"/>
      <c r="T28" s="2"/>
    </row>
    <row r="29" spans="1:20" ht="22.15" customHeight="1" thickBot="1" x14ac:dyDescent="0.3">
      <c r="A29" s="45" t="s">
        <v>80</v>
      </c>
      <c r="B29" s="46">
        <v>2060.9</v>
      </c>
      <c r="C29" s="47">
        <v>139111228</v>
      </c>
      <c r="D29" s="47">
        <v>221023146</v>
      </c>
      <c r="E29" s="48">
        <v>410136369</v>
      </c>
      <c r="F29" s="35"/>
      <c r="G29" s="68" t="s">
        <v>81</v>
      </c>
      <c r="H29" s="49">
        <v>149845798</v>
      </c>
      <c r="I29" s="2"/>
      <c r="J29" s="2"/>
      <c r="K29" s="2"/>
      <c r="L29" s="2"/>
      <c r="M29" s="2"/>
      <c r="N29" s="2"/>
      <c r="O29" s="2"/>
      <c r="P29" s="2"/>
      <c r="Q29" s="2"/>
      <c r="R29" s="2"/>
      <c r="S29" s="2"/>
      <c r="T29" s="2"/>
    </row>
    <row r="30" spans="1:20" ht="22.15" customHeight="1" thickTop="1" thickBot="1" x14ac:dyDescent="0.35">
      <c r="A30" s="50" t="s">
        <v>82</v>
      </c>
      <c r="B30" s="51">
        <v>3363.7</v>
      </c>
      <c r="C30" s="52">
        <v>168048575</v>
      </c>
      <c r="D30" s="52">
        <v>298737714</v>
      </c>
      <c r="E30" s="53">
        <v>513407370</v>
      </c>
      <c r="F30" s="36"/>
      <c r="G30" s="69" t="s">
        <v>83</v>
      </c>
      <c r="H30" s="55">
        <v>225146762</v>
      </c>
      <c r="I30" s="2"/>
      <c r="J30" s="2"/>
      <c r="K30" s="2"/>
      <c r="L30" s="2"/>
      <c r="M30" s="2"/>
      <c r="N30" s="2"/>
      <c r="O30" s="2"/>
      <c r="P30" s="2"/>
      <c r="Q30" s="2"/>
      <c r="R30" s="2"/>
      <c r="S30" s="2"/>
      <c r="T30" s="2"/>
    </row>
    <row r="31" spans="1:20" ht="22.15" customHeight="1" thickTop="1" thickBot="1" x14ac:dyDescent="0.3">
      <c r="A31" s="120" t="s">
        <v>84</v>
      </c>
      <c r="B31" s="121">
        <v>11942.9</v>
      </c>
      <c r="C31" s="122">
        <v>741769235</v>
      </c>
      <c r="D31" s="122">
        <v>1233436705</v>
      </c>
      <c r="E31" s="123">
        <v>3064043889</v>
      </c>
      <c r="F31" s="43"/>
      <c r="G31" s="26"/>
      <c r="H31" s="57"/>
      <c r="I31" s="2"/>
      <c r="J31" s="2"/>
      <c r="K31" s="2"/>
      <c r="L31" s="2"/>
      <c r="M31" s="2"/>
      <c r="N31" s="2"/>
      <c r="O31" s="2"/>
      <c r="P31" s="2"/>
      <c r="Q31" s="2"/>
      <c r="R31" s="2"/>
      <c r="S31" s="2"/>
      <c r="T31" s="2"/>
    </row>
    <row r="32" spans="1:20" ht="22.15" customHeight="1" thickBot="1" x14ac:dyDescent="0.3">
      <c r="A32" s="33"/>
      <c r="B32" s="32"/>
      <c r="C32" s="32"/>
      <c r="D32" s="32"/>
      <c r="E32" s="32"/>
      <c r="F32" s="43"/>
      <c r="G32" s="32"/>
      <c r="H32" s="33"/>
      <c r="I32" s="2"/>
      <c r="J32" s="2"/>
      <c r="K32" s="2"/>
      <c r="L32" s="2"/>
      <c r="M32" s="2"/>
      <c r="N32" s="2"/>
      <c r="O32" s="2"/>
      <c r="P32" s="2"/>
      <c r="Q32" s="2"/>
      <c r="R32" s="2"/>
      <c r="S32" s="2"/>
      <c r="T32" s="2"/>
    </row>
    <row r="33" spans="1:20" s="4" customFormat="1" ht="26.25" customHeight="1" x14ac:dyDescent="0.25">
      <c r="A33" s="104" t="s">
        <v>172</v>
      </c>
      <c r="B33" s="105"/>
      <c r="C33" s="105"/>
      <c r="D33" s="105"/>
      <c r="E33" s="106"/>
      <c r="F33" s="109"/>
      <c r="G33" s="107"/>
      <c r="H33" s="108"/>
      <c r="I33" s="26"/>
      <c r="J33" s="26"/>
      <c r="K33" s="26"/>
      <c r="L33" s="26"/>
      <c r="M33" s="26"/>
      <c r="N33" s="26"/>
      <c r="O33" s="26"/>
      <c r="P33" s="26"/>
      <c r="Q33" s="26"/>
      <c r="R33" s="26"/>
      <c r="S33" s="26"/>
      <c r="T33" s="26"/>
    </row>
    <row r="34" spans="1:20" ht="22.15" customHeight="1" x14ac:dyDescent="0.3">
      <c r="A34" s="63" t="s">
        <v>75</v>
      </c>
      <c r="B34" s="119" t="s">
        <v>52</v>
      </c>
      <c r="C34" s="119" t="s">
        <v>53</v>
      </c>
      <c r="D34" s="119" t="s">
        <v>54</v>
      </c>
      <c r="E34" s="64" t="s">
        <v>55</v>
      </c>
      <c r="F34" s="43"/>
      <c r="G34" s="65" t="s">
        <v>76</v>
      </c>
      <c r="H34" s="66" t="s">
        <v>77</v>
      </c>
      <c r="I34" s="2"/>
      <c r="J34" s="2"/>
      <c r="K34" s="2"/>
      <c r="L34" s="2"/>
      <c r="M34" s="2"/>
      <c r="N34" s="2"/>
      <c r="O34" s="2"/>
      <c r="P34" s="2"/>
      <c r="Q34" s="2"/>
      <c r="R34" s="2"/>
      <c r="S34" s="2"/>
      <c r="T34" s="2"/>
    </row>
    <row r="35" spans="1:20" ht="22.15" customHeight="1" x14ac:dyDescent="0.25">
      <c r="A35" s="39" t="s">
        <v>78</v>
      </c>
      <c r="B35" s="40">
        <v>49185.2</v>
      </c>
      <c r="C35" s="41">
        <v>3608078247</v>
      </c>
      <c r="D35" s="41">
        <v>5835931750</v>
      </c>
      <c r="E35" s="42">
        <v>14077555868</v>
      </c>
      <c r="F35" s="43"/>
      <c r="G35" s="67" t="s">
        <v>79</v>
      </c>
      <c r="H35" s="44">
        <v>823918378</v>
      </c>
      <c r="I35" s="2"/>
      <c r="J35" s="2"/>
      <c r="K35" s="2"/>
      <c r="L35" s="2"/>
      <c r="M35" s="2"/>
      <c r="N35" s="2"/>
      <c r="O35" s="2"/>
      <c r="P35" s="2"/>
      <c r="Q35" s="2"/>
      <c r="R35" s="2"/>
      <c r="S35" s="2"/>
      <c r="T35" s="2"/>
    </row>
    <row r="36" spans="1:20" ht="22.15" customHeight="1" thickBot="1" x14ac:dyDescent="0.3">
      <c r="A36" s="45" t="s">
        <v>80</v>
      </c>
      <c r="B36" s="46">
        <v>25126</v>
      </c>
      <c r="C36" s="47">
        <v>1771082171</v>
      </c>
      <c r="D36" s="47">
        <v>2888621908</v>
      </c>
      <c r="E36" s="48">
        <v>5259369003</v>
      </c>
      <c r="F36" s="43"/>
      <c r="G36" s="68" t="s">
        <v>81</v>
      </c>
      <c r="H36" s="49">
        <v>1414871913</v>
      </c>
      <c r="I36" s="2"/>
      <c r="J36" s="2"/>
      <c r="K36" s="2"/>
      <c r="L36" s="2"/>
      <c r="M36" s="2"/>
      <c r="N36" s="2"/>
      <c r="O36" s="2"/>
      <c r="P36" s="2"/>
      <c r="Q36" s="2"/>
      <c r="R36" s="2"/>
      <c r="S36" s="2"/>
      <c r="T36" s="2"/>
    </row>
    <row r="37" spans="1:20" ht="22.15" customHeight="1" thickTop="1" thickBot="1" x14ac:dyDescent="0.3">
      <c r="A37" s="50" t="s">
        <v>82</v>
      </c>
      <c r="B37" s="51">
        <v>31533.1</v>
      </c>
      <c r="C37" s="52">
        <v>1575369819</v>
      </c>
      <c r="D37" s="52">
        <v>2800406164</v>
      </c>
      <c r="E37" s="53">
        <v>4812767523</v>
      </c>
      <c r="F37" s="56"/>
      <c r="G37" s="69" t="s">
        <v>83</v>
      </c>
      <c r="H37" s="55">
        <v>2238790291</v>
      </c>
      <c r="I37" s="2"/>
      <c r="J37" s="2"/>
      <c r="K37" s="2"/>
      <c r="L37" s="2"/>
      <c r="M37" s="2"/>
      <c r="N37" s="2"/>
      <c r="O37" s="2"/>
      <c r="P37" s="2"/>
      <c r="Q37" s="2"/>
      <c r="R37" s="2"/>
      <c r="S37" s="2"/>
      <c r="T37" s="2"/>
    </row>
    <row r="38" spans="1:20" ht="22.15" customHeight="1" thickTop="1" thickBot="1" x14ac:dyDescent="0.3">
      <c r="A38" s="120" t="s">
        <v>84</v>
      </c>
      <c r="B38" s="121">
        <v>105844.3</v>
      </c>
      <c r="C38" s="122">
        <v>6954530237</v>
      </c>
      <c r="D38" s="122">
        <v>11524959822</v>
      </c>
      <c r="E38" s="123">
        <v>24149692394</v>
      </c>
      <c r="F38" s="58"/>
      <c r="G38" s="26"/>
      <c r="H38" s="57"/>
      <c r="I38" s="2"/>
      <c r="J38" s="2"/>
      <c r="K38" s="2"/>
      <c r="L38" s="2"/>
      <c r="M38" s="2"/>
      <c r="N38" s="2"/>
      <c r="O38" s="2"/>
      <c r="P38" s="2"/>
      <c r="Q38" s="2"/>
      <c r="R38" s="2"/>
      <c r="S38" s="2"/>
      <c r="T38" s="2"/>
    </row>
    <row r="39" spans="1:20" x14ac:dyDescent="0.25">
      <c r="A39" s="2"/>
      <c r="B39" s="2"/>
      <c r="C39" s="2"/>
      <c r="D39" s="2"/>
      <c r="E39" s="2"/>
      <c r="F39" s="2"/>
      <c r="G39" s="2"/>
      <c r="H39" s="2"/>
      <c r="I39" s="2"/>
      <c r="J39" s="2"/>
      <c r="K39" s="2"/>
      <c r="L39" s="2"/>
      <c r="M39" s="2"/>
      <c r="N39" s="2"/>
      <c r="O39" s="2"/>
      <c r="P39" s="2"/>
      <c r="Q39" s="2"/>
      <c r="R39" s="2"/>
      <c r="S39" s="2"/>
      <c r="T39" s="2"/>
    </row>
    <row r="40" spans="1:20" x14ac:dyDescent="0.25">
      <c r="A40" s="374" t="s">
        <v>87</v>
      </c>
      <c r="B40" s="374"/>
      <c r="C40" s="374"/>
      <c r="D40" s="374"/>
      <c r="E40" s="374"/>
      <c r="F40" s="374"/>
      <c r="G40" s="374"/>
      <c r="H40" s="374"/>
      <c r="I40" s="2"/>
      <c r="J40" s="2"/>
      <c r="K40" s="2"/>
      <c r="L40" s="2"/>
      <c r="M40" s="2"/>
      <c r="N40" s="2"/>
      <c r="O40" s="2"/>
      <c r="P40" s="2"/>
      <c r="Q40" s="2"/>
      <c r="R40" s="2"/>
      <c r="S40" s="2"/>
      <c r="T40" s="2"/>
    </row>
    <row r="41" spans="1:20" x14ac:dyDescent="0.25">
      <c r="A41" s="2"/>
      <c r="B41" s="2"/>
      <c r="C41" s="2"/>
      <c r="D41" s="2"/>
      <c r="E41" s="2"/>
      <c r="F41" s="2"/>
      <c r="G41" s="2"/>
      <c r="H41" s="2"/>
      <c r="I41" s="2"/>
      <c r="J41" s="2"/>
      <c r="K41" s="2"/>
      <c r="L41" s="2"/>
      <c r="M41" s="2"/>
      <c r="N41" s="2"/>
      <c r="O41" s="2"/>
      <c r="P41" s="2"/>
      <c r="Q41" s="2"/>
      <c r="R41" s="2"/>
      <c r="S41" s="2"/>
      <c r="T41" s="2"/>
    </row>
    <row r="42" spans="1:20" ht="15.75" thickBot="1" x14ac:dyDescent="0.3">
      <c r="A42" s="2"/>
      <c r="B42" s="2"/>
      <c r="C42" s="2"/>
      <c r="D42" s="2"/>
      <c r="E42" s="2"/>
      <c r="F42" s="2"/>
      <c r="G42" s="2"/>
      <c r="H42" s="2"/>
      <c r="I42" s="2"/>
      <c r="J42" s="2"/>
      <c r="K42" s="2"/>
      <c r="L42" s="2"/>
      <c r="M42" s="2"/>
      <c r="N42" s="2"/>
      <c r="O42" s="2"/>
      <c r="P42" s="2"/>
      <c r="Q42" s="2"/>
      <c r="R42" s="2"/>
      <c r="S42" s="2"/>
      <c r="T42" s="2"/>
    </row>
    <row r="43" spans="1:20" ht="23.25" x14ac:dyDescent="0.25">
      <c r="A43" s="313" t="s">
        <v>278</v>
      </c>
      <c r="B43" s="314"/>
      <c r="C43" s="314"/>
      <c r="D43" s="314"/>
      <c r="E43" s="315"/>
      <c r="F43" s="2"/>
      <c r="G43" s="2"/>
      <c r="H43" s="2"/>
      <c r="I43" s="2"/>
      <c r="J43" s="2"/>
      <c r="K43" s="2"/>
      <c r="L43" s="2"/>
      <c r="M43" s="2"/>
      <c r="N43" s="2"/>
      <c r="O43" s="2"/>
      <c r="P43" s="2"/>
      <c r="Q43" s="2"/>
      <c r="R43" s="2"/>
      <c r="S43" s="2"/>
      <c r="T43" s="2"/>
    </row>
    <row r="44" spans="1:20" ht="18.75" x14ac:dyDescent="0.3">
      <c r="A44" s="316" t="s">
        <v>75</v>
      </c>
      <c r="B44" s="317" t="s">
        <v>52</v>
      </c>
      <c r="C44" s="317" t="s">
        <v>53</v>
      </c>
      <c r="D44" s="317" t="s">
        <v>54</v>
      </c>
      <c r="E44" s="318" t="s">
        <v>55</v>
      </c>
      <c r="F44" s="2"/>
      <c r="G44" s="2"/>
      <c r="H44" s="2"/>
      <c r="I44" s="2"/>
      <c r="J44" s="2"/>
      <c r="K44" s="2"/>
      <c r="L44" s="2"/>
      <c r="M44" s="2"/>
      <c r="N44" s="2"/>
      <c r="O44" s="2"/>
      <c r="P44" s="2"/>
      <c r="Q44" s="2"/>
      <c r="R44" s="2"/>
      <c r="S44" s="2"/>
      <c r="T44" s="2"/>
    </row>
    <row r="45" spans="1:20" x14ac:dyDescent="0.25">
      <c r="A45" s="323" t="s">
        <v>279</v>
      </c>
      <c r="B45" s="319">
        <v>9063.1999999999989</v>
      </c>
      <c r="C45" s="320">
        <v>291884219</v>
      </c>
      <c r="D45" s="320">
        <v>486101973</v>
      </c>
      <c r="E45" s="324">
        <v>824829980</v>
      </c>
      <c r="F45" s="2"/>
      <c r="G45" s="2"/>
      <c r="H45" s="2"/>
      <c r="I45" s="2"/>
      <c r="J45" s="2"/>
      <c r="K45" s="2"/>
      <c r="L45" s="2"/>
      <c r="M45" s="2"/>
      <c r="N45" s="2"/>
      <c r="O45" s="2"/>
      <c r="P45" s="2"/>
      <c r="Q45" s="2"/>
      <c r="R45" s="2"/>
      <c r="S45" s="2"/>
      <c r="T45" s="2"/>
    </row>
    <row r="46" spans="1:20" x14ac:dyDescent="0.25">
      <c r="A46" s="323" t="s">
        <v>293</v>
      </c>
      <c r="B46" s="319">
        <v>8507.8000000000011</v>
      </c>
      <c r="C46" s="320">
        <v>622733917</v>
      </c>
      <c r="D46" s="320">
        <v>726301476</v>
      </c>
      <c r="E46" s="324">
        <v>1214345187</v>
      </c>
      <c r="F46" s="2"/>
      <c r="G46" s="2"/>
      <c r="H46" s="2"/>
      <c r="I46" s="2"/>
      <c r="J46" s="2"/>
      <c r="K46" s="2"/>
      <c r="L46" s="2"/>
      <c r="M46" s="2"/>
      <c r="N46" s="2"/>
      <c r="O46" s="2"/>
      <c r="P46" s="2"/>
      <c r="Q46" s="2"/>
      <c r="R46" s="2"/>
      <c r="S46" s="2"/>
      <c r="T46" s="2"/>
    </row>
    <row r="47" spans="1:20" x14ac:dyDescent="0.25">
      <c r="A47" s="325" t="s">
        <v>287</v>
      </c>
      <c r="B47" s="319">
        <v>8486.5999999999985</v>
      </c>
      <c r="C47" s="320">
        <v>383726261</v>
      </c>
      <c r="D47" s="320">
        <v>478811681</v>
      </c>
      <c r="E47" s="324">
        <v>792467586</v>
      </c>
      <c r="F47" s="2"/>
      <c r="G47" s="2"/>
      <c r="H47" s="2"/>
      <c r="I47" s="2"/>
      <c r="J47" s="2"/>
      <c r="K47" s="2"/>
      <c r="L47" s="2"/>
      <c r="M47" s="2"/>
      <c r="N47" s="2"/>
      <c r="O47" s="2"/>
      <c r="P47" s="2"/>
      <c r="Q47" s="2"/>
      <c r="R47" s="2"/>
      <c r="S47" s="2"/>
      <c r="T47" s="2"/>
    </row>
    <row r="48" spans="1:20" x14ac:dyDescent="0.25">
      <c r="A48" s="325" t="s">
        <v>276</v>
      </c>
      <c r="B48" s="319">
        <v>7621.1</v>
      </c>
      <c r="C48" s="320">
        <v>178644097</v>
      </c>
      <c r="D48" s="320">
        <v>265403440</v>
      </c>
      <c r="E48" s="324">
        <v>511296355</v>
      </c>
      <c r="F48" s="2"/>
      <c r="G48" s="2"/>
      <c r="H48" s="2"/>
      <c r="I48" s="2"/>
      <c r="J48" s="2"/>
      <c r="K48" s="2"/>
      <c r="L48" s="2"/>
      <c r="M48" s="2"/>
      <c r="N48" s="2"/>
      <c r="O48" s="2"/>
      <c r="P48" s="2"/>
      <c r="Q48" s="2"/>
      <c r="R48" s="2"/>
      <c r="S48" s="2"/>
      <c r="T48" s="2"/>
    </row>
    <row r="49" spans="1:20" x14ac:dyDescent="0.25">
      <c r="A49" s="325" t="s">
        <v>288</v>
      </c>
      <c r="B49" s="319">
        <v>7602.9000000000005</v>
      </c>
      <c r="C49" s="320">
        <v>662996317</v>
      </c>
      <c r="D49" s="320">
        <v>813873900</v>
      </c>
      <c r="E49" s="324">
        <v>1206588576</v>
      </c>
      <c r="F49" s="2"/>
      <c r="G49" s="2"/>
      <c r="H49" s="2"/>
      <c r="I49" s="2"/>
      <c r="J49" s="2"/>
      <c r="K49" s="2"/>
      <c r="L49" s="2"/>
      <c r="M49" s="2"/>
      <c r="N49" s="2"/>
      <c r="O49" s="2"/>
      <c r="P49" s="2"/>
      <c r="Q49" s="2"/>
      <c r="R49" s="2"/>
      <c r="S49" s="2"/>
      <c r="T49" s="2"/>
    </row>
    <row r="50" spans="1:20" x14ac:dyDescent="0.25">
      <c r="A50" s="325" t="s">
        <v>289</v>
      </c>
      <c r="B50" s="319">
        <v>6423.4</v>
      </c>
      <c r="C50" s="320">
        <v>218616254</v>
      </c>
      <c r="D50" s="320">
        <v>218981322</v>
      </c>
      <c r="E50" s="324">
        <v>399162788</v>
      </c>
      <c r="F50" s="2"/>
      <c r="G50" s="2"/>
      <c r="H50" s="2"/>
      <c r="I50" s="2"/>
      <c r="J50" s="2"/>
      <c r="K50" s="2"/>
      <c r="L50" s="2"/>
      <c r="M50" s="2"/>
      <c r="N50" s="2"/>
      <c r="O50" s="2"/>
      <c r="P50" s="2"/>
      <c r="Q50" s="2"/>
      <c r="R50" s="2"/>
      <c r="S50" s="2"/>
      <c r="T50" s="2"/>
    </row>
    <row r="51" spans="1:20" x14ac:dyDescent="0.25">
      <c r="A51" s="325" t="s">
        <v>290</v>
      </c>
      <c r="B51" s="319">
        <v>6362</v>
      </c>
      <c r="C51" s="320">
        <v>201271492</v>
      </c>
      <c r="D51" s="320">
        <v>1325205783</v>
      </c>
      <c r="E51" s="324">
        <v>2180657985</v>
      </c>
      <c r="F51" s="2"/>
      <c r="G51" s="2"/>
      <c r="H51" s="2"/>
      <c r="I51" s="2"/>
      <c r="J51" s="2"/>
      <c r="K51" s="2"/>
      <c r="L51" s="2"/>
      <c r="M51" s="2"/>
      <c r="N51" s="2"/>
      <c r="O51" s="2"/>
      <c r="P51" s="2"/>
      <c r="Q51" s="2"/>
      <c r="R51" s="2"/>
      <c r="S51" s="2"/>
      <c r="T51" s="2"/>
    </row>
    <row r="52" spans="1:20" x14ac:dyDescent="0.25">
      <c r="A52" s="325" t="s">
        <v>280</v>
      </c>
      <c r="B52" s="319">
        <v>5562.1</v>
      </c>
      <c r="C52" s="320">
        <v>442664196</v>
      </c>
      <c r="D52" s="320">
        <v>821335506</v>
      </c>
      <c r="E52" s="324">
        <v>1671620277</v>
      </c>
      <c r="F52" s="2"/>
      <c r="G52" s="2"/>
      <c r="H52" s="2"/>
      <c r="I52" s="2"/>
      <c r="J52" s="2"/>
      <c r="K52" s="2"/>
      <c r="L52" s="2"/>
      <c r="M52" s="2"/>
      <c r="N52" s="2"/>
      <c r="O52" s="2"/>
      <c r="P52" s="2"/>
      <c r="Q52" s="2"/>
      <c r="R52" s="2"/>
      <c r="S52" s="2"/>
      <c r="T52" s="2"/>
    </row>
    <row r="53" spans="1:20" x14ac:dyDescent="0.25">
      <c r="A53" s="325" t="s">
        <v>281</v>
      </c>
      <c r="B53" s="319">
        <v>3625.8</v>
      </c>
      <c r="C53" s="320">
        <v>198360537</v>
      </c>
      <c r="D53" s="320">
        <v>288138969</v>
      </c>
      <c r="E53" s="324">
        <v>521136320</v>
      </c>
      <c r="F53" s="2"/>
      <c r="G53" s="2"/>
      <c r="H53" s="2"/>
      <c r="I53" s="2"/>
      <c r="J53" s="2"/>
      <c r="K53" s="2"/>
      <c r="L53" s="2"/>
      <c r="M53" s="2"/>
      <c r="N53" s="2"/>
      <c r="O53" s="2"/>
      <c r="P53" s="2"/>
      <c r="Q53" s="2"/>
      <c r="R53" s="2"/>
      <c r="S53" s="2"/>
      <c r="T53" s="2"/>
    </row>
    <row r="54" spans="1:20" x14ac:dyDescent="0.25">
      <c r="A54" s="325" t="s">
        <v>282</v>
      </c>
      <c r="B54" s="319">
        <v>3174.2</v>
      </c>
      <c r="C54" s="320">
        <v>457272550</v>
      </c>
      <c r="D54" s="320">
        <v>522691233</v>
      </c>
      <c r="E54" s="324">
        <v>724232546</v>
      </c>
      <c r="F54" s="2"/>
      <c r="G54" s="2"/>
      <c r="H54" s="2"/>
      <c r="I54" s="2"/>
      <c r="J54" s="2"/>
      <c r="K54" s="2"/>
      <c r="L54" s="2"/>
      <c r="M54" s="2"/>
      <c r="N54" s="2"/>
      <c r="O54" s="2"/>
      <c r="P54" s="2"/>
      <c r="Q54" s="2"/>
      <c r="R54" s="2"/>
      <c r="S54" s="2"/>
      <c r="T54" s="2"/>
    </row>
    <row r="55" spans="1:20" x14ac:dyDescent="0.25">
      <c r="A55" s="325" t="s">
        <v>283</v>
      </c>
      <c r="B55" s="319">
        <v>3103.8999999999996</v>
      </c>
      <c r="C55" s="320">
        <v>351240790</v>
      </c>
      <c r="D55" s="320">
        <v>776002263</v>
      </c>
      <c r="E55" s="324">
        <v>1310786682</v>
      </c>
      <c r="F55" s="2"/>
      <c r="G55" s="2"/>
      <c r="H55" s="2"/>
      <c r="I55" s="2"/>
      <c r="J55" s="2"/>
      <c r="K55" s="2"/>
      <c r="L55" s="2"/>
      <c r="M55" s="2"/>
      <c r="N55" s="2"/>
      <c r="O55" s="2"/>
      <c r="P55" s="2"/>
      <c r="Q55" s="2"/>
      <c r="R55" s="2"/>
      <c r="S55" s="2"/>
      <c r="T55" s="2"/>
    </row>
    <row r="56" spans="1:20" x14ac:dyDescent="0.25">
      <c r="A56" s="325" t="s">
        <v>292</v>
      </c>
      <c r="B56" s="319">
        <v>2782.6</v>
      </c>
      <c r="C56" s="320">
        <v>171593402</v>
      </c>
      <c r="D56" s="320">
        <v>202933735</v>
      </c>
      <c r="E56" s="324">
        <v>302371101</v>
      </c>
      <c r="F56" s="2"/>
      <c r="G56" s="2"/>
      <c r="H56" s="2"/>
      <c r="I56" s="2"/>
      <c r="J56" s="2"/>
      <c r="K56" s="2"/>
      <c r="L56" s="2"/>
      <c r="M56" s="2"/>
      <c r="N56" s="2"/>
      <c r="O56" s="2"/>
      <c r="P56" s="2"/>
      <c r="Q56" s="2"/>
      <c r="R56" s="2"/>
      <c r="S56" s="2"/>
      <c r="T56" s="2"/>
    </row>
    <row r="57" spans="1:20" x14ac:dyDescent="0.25">
      <c r="A57" s="325" t="s">
        <v>291</v>
      </c>
      <c r="B57" s="319">
        <v>2092.2999999999997</v>
      </c>
      <c r="C57" s="320">
        <v>61490851</v>
      </c>
      <c r="D57" s="320">
        <v>102016490</v>
      </c>
      <c r="E57" s="324">
        <v>166809692</v>
      </c>
      <c r="F57" s="2"/>
      <c r="G57" s="2"/>
      <c r="H57" s="2"/>
      <c r="I57" s="2"/>
      <c r="J57" s="2"/>
      <c r="K57" s="2"/>
      <c r="L57" s="2"/>
      <c r="M57" s="2"/>
      <c r="N57" s="2"/>
      <c r="O57" s="2"/>
      <c r="P57" s="2"/>
      <c r="Q57" s="2"/>
      <c r="R57" s="2"/>
      <c r="S57" s="2"/>
      <c r="T57" s="2"/>
    </row>
    <row r="58" spans="1:20" x14ac:dyDescent="0.25">
      <c r="A58" s="325" t="s">
        <v>284</v>
      </c>
      <c r="B58" s="319">
        <v>2043.1000000000001</v>
      </c>
      <c r="C58" s="320">
        <v>89297694</v>
      </c>
      <c r="D58" s="320">
        <v>101847029</v>
      </c>
      <c r="E58" s="324">
        <v>150263520</v>
      </c>
      <c r="F58" s="2"/>
      <c r="G58" s="2"/>
      <c r="H58" s="2"/>
      <c r="I58" s="2"/>
      <c r="J58" s="2"/>
      <c r="K58" s="2"/>
      <c r="L58" s="2"/>
      <c r="M58" s="2"/>
      <c r="N58" s="2"/>
      <c r="O58" s="2"/>
      <c r="P58" s="2"/>
      <c r="Q58" s="2"/>
      <c r="R58" s="2"/>
      <c r="S58" s="2"/>
      <c r="T58" s="2"/>
    </row>
    <row r="59" spans="1:20" x14ac:dyDescent="0.25">
      <c r="A59" s="325" t="s">
        <v>285</v>
      </c>
      <c r="B59" s="319">
        <v>1522.9000000000003</v>
      </c>
      <c r="C59" s="320">
        <v>141673051</v>
      </c>
      <c r="D59" s="320">
        <v>344693734</v>
      </c>
      <c r="E59" s="324">
        <v>767515905</v>
      </c>
      <c r="F59" s="2"/>
      <c r="G59" s="2"/>
      <c r="H59" s="2"/>
      <c r="I59" s="2"/>
      <c r="J59" s="2"/>
      <c r="K59" s="2"/>
      <c r="L59" s="2"/>
      <c r="M59" s="2"/>
      <c r="N59" s="2"/>
      <c r="O59" s="2"/>
      <c r="P59" s="2"/>
      <c r="Q59" s="2"/>
      <c r="R59" s="2"/>
      <c r="S59" s="2"/>
      <c r="T59" s="2"/>
    </row>
    <row r="60" spans="1:20" ht="15.75" thickBot="1" x14ac:dyDescent="0.3">
      <c r="A60" s="326" t="s">
        <v>277</v>
      </c>
      <c r="B60" s="321">
        <v>4555.0999999999995</v>
      </c>
      <c r="C60" s="322">
        <v>366201016</v>
      </c>
      <c r="D60" s="322">
        <v>740223756</v>
      </c>
      <c r="E60" s="327">
        <v>1840448403</v>
      </c>
      <c r="F60" s="2"/>
      <c r="G60" s="2"/>
      <c r="H60" s="2"/>
      <c r="I60" s="2"/>
      <c r="J60" s="2"/>
      <c r="K60" s="2"/>
      <c r="L60" s="2"/>
      <c r="M60" s="2"/>
      <c r="N60" s="2"/>
      <c r="O60" s="2"/>
      <c r="P60" s="2"/>
      <c r="Q60" s="2"/>
      <c r="R60" s="2"/>
      <c r="S60" s="2"/>
      <c r="T60" s="2"/>
    </row>
    <row r="61" spans="1:20" ht="16.5" thickTop="1" thickBot="1" x14ac:dyDescent="0.3">
      <c r="A61" s="120" t="s">
        <v>286</v>
      </c>
      <c r="B61" s="121">
        <v>82529.000000000015</v>
      </c>
      <c r="C61" s="122">
        <v>4839666644</v>
      </c>
      <c r="D61" s="122">
        <v>8214562290</v>
      </c>
      <c r="E61" s="123">
        <v>14584532903</v>
      </c>
      <c r="F61" s="2"/>
      <c r="G61" s="2"/>
      <c r="H61" s="2"/>
      <c r="I61" s="2"/>
      <c r="J61" s="2"/>
      <c r="K61" s="2"/>
      <c r="L61" s="2"/>
      <c r="M61" s="2"/>
      <c r="N61" s="2"/>
      <c r="O61" s="2"/>
      <c r="P61" s="2"/>
      <c r="Q61" s="2"/>
      <c r="R61" s="2"/>
      <c r="S61" s="2"/>
      <c r="T61" s="2"/>
    </row>
    <row r="62" spans="1:20" x14ac:dyDescent="0.25">
      <c r="A62" s="2"/>
      <c r="B62" s="2"/>
      <c r="C62" s="2"/>
      <c r="D62" s="2"/>
      <c r="E62" s="2"/>
      <c r="F62" s="2"/>
      <c r="G62" s="2"/>
      <c r="H62" s="2"/>
      <c r="I62" s="2"/>
      <c r="J62" s="2"/>
      <c r="K62" s="2"/>
      <c r="L62" s="2"/>
      <c r="M62" s="2"/>
      <c r="N62" s="2"/>
      <c r="O62" s="2"/>
      <c r="P62" s="2"/>
      <c r="Q62" s="2"/>
      <c r="R62" s="2"/>
      <c r="S62" s="2"/>
      <c r="T62" s="2"/>
    </row>
    <row r="63" spans="1:20" x14ac:dyDescent="0.25">
      <c r="A63" s="2"/>
      <c r="B63" s="2"/>
      <c r="C63" s="2"/>
      <c r="D63" s="2"/>
      <c r="E63" s="2"/>
      <c r="F63" s="2"/>
      <c r="G63" s="2"/>
      <c r="H63" s="2"/>
      <c r="I63" s="2"/>
      <c r="J63" s="2"/>
      <c r="K63" s="2"/>
      <c r="L63" s="2"/>
      <c r="M63" s="2"/>
      <c r="N63" s="2"/>
      <c r="O63" s="2"/>
      <c r="P63" s="2"/>
      <c r="Q63" s="2"/>
      <c r="R63" s="2"/>
      <c r="S63" s="2"/>
      <c r="T63" s="2"/>
    </row>
    <row r="64" spans="1:20" x14ac:dyDescent="0.25">
      <c r="A64" s="2"/>
      <c r="B64" s="2"/>
      <c r="C64" s="2"/>
      <c r="D64" s="2"/>
      <c r="E64" s="2"/>
      <c r="F64" s="2"/>
      <c r="G64" s="2"/>
      <c r="H64" s="2"/>
      <c r="I64" s="2"/>
      <c r="J64" s="2"/>
      <c r="K64" s="2"/>
      <c r="L64" s="2"/>
      <c r="M64" s="2"/>
      <c r="N64" s="2"/>
      <c r="O64" s="2"/>
      <c r="P64" s="2"/>
      <c r="Q64" s="2"/>
      <c r="R64" s="2"/>
      <c r="S64" s="2"/>
      <c r="T64" s="2"/>
    </row>
    <row r="65" spans="1:20" x14ac:dyDescent="0.25">
      <c r="A65" s="2"/>
      <c r="B65" s="2"/>
      <c r="C65" s="2"/>
      <c r="D65" s="2"/>
      <c r="E65" s="2"/>
      <c r="F65" s="2"/>
      <c r="G65" s="2"/>
      <c r="H65" s="2"/>
      <c r="I65" s="2"/>
      <c r="J65" s="2"/>
      <c r="K65" s="2"/>
      <c r="L65" s="2"/>
      <c r="M65" s="2"/>
      <c r="N65" s="2"/>
      <c r="O65" s="2"/>
      <c r="P65" s="2"/>
      <c r="Q65" s="2"/>
      <c r="R65" s="2"/>
      <c r="S65" s="2"/>
      <c r="T65" s="2"/>
    </row>
    <row r="66" spans="1:20" x14ac:dyDescent="0.25">
      <c r="A66" s="2"/>
      <c r="B66" s="2"/>
      <c r="C66" s="2"/>
      <c r="D66" s="2"/>
      <c r="E66" s="2"/>
      <c r="F66" s="2"/>
      <c r="G66" s="2"/>
      <c r="H66" s="2"/>
      <c r="I66" s="2"/>
      <c r="J66" s="2"/>
      <c r="K66" s="2"/>
      <c r="L66" s="2"/>
      <c r="M66" s="2"/>
      <c r="N66" s="2"/>
      <c r="O66" s="2"/>
      <c r="P66" s="2"/>
      <c r="Q66" s="2"/>
      <c r="R66" s="2"/>
      <c r="S66" s="2"/>
      <c r="T66" s="2"/>
    </row>
    <row r="67" spans="1:20" x14ac:dyDescent="0.25">
      <c r="A67" s="2"/>
      <c r="B67" s="2"/>
      <c r="C67" s="2"/>
      <c r="D67" s="2"/>
      <c r="E67" s="2"/>
      <c r="F67" s="2"/>
      <c r="G67" s="2"/>
      <c r="H67" s="2"/>
      <c r="I67" s="2"/>
      <c r="J67" s="2"/>
      <c r="K67" s="2"/>
      <c r="L67" s="2"/>
      <c r="M67" s="2"/>
      <c r="N67" s="2"/>
      <c r="O67" s="2"/>
      <c r="P67" s="2"/>
      <c r="Q67" s="2"/>
      <c r="R67" s="2"/>
      <c r="S67" s="2"/>
      <c r="T67" s="2"/>
    </row>
    <row r="68" spans="1:20" x14ac:dyDescent="0.25">
      <c r="A68" s="2"/>
      <c r="B68" s="2"/>
      <c r="C68" s="2"/>
      <c r="D68" s="2"/>
      <c r="E68" s="2"/>
      <c r="F68" s="2"/>
      <c r="G68" s="2"/>
      <c r="H68" s="2"/>
      <c r="I68" s="2"/>
      <c r="J68" s="2"/>
      <c r="K68" s="2"/>
      <c r="L68" s="2"/>
      <c r="M68" s="2"/>
      <c r="N68" s="2"/>
      <c r="O68" s="2"/>
      <c r="P68" s="2"/>
      <c r="Q68" s="2"/>
      <c r="R68" s="2"/>
      <c r="S68" s="2"/>
      <c r="T68" s="2"/>
    </row>
    <row r="69" spans="1:20" x14ac:dyDescent="0.25">
      <c r="A69" s="2"/>
      <c r="B69" s="2"/>
      <c r="C69" s="2"/>
      <c r="D69" s="2"/>
      <c r="E69" s="2"/>
      <c r="F69" s="2"/>
      <c r="G69" s="2"/>
      <c r="H69" s="2"/>
      <c r="I69" s="2"/>
      <c r="J69" s="2"/>
      <c r="K69" s="2"/>
      <c r="L69" s="2"/>
      <c r="M69" s="2"/>
      <c r="N69" s="2"/>
      <c r="O69" s="2"/>
      <c r="P69" s="2"/>
      <c r="Q69" s="2"/>
      <c r="R69" s="2"/>
      <c r="S69" s="2"/>
      <c r="T69" s="2"/>
    </row>
    <row r="70" spans="1:20" x14ac:dyDescent="0.25">
      <c r="A70" s="2"/>
      <c r="B70" s="2"/>
      <c r="C70" s="2"/>
      <c r="D70" s="2"/>
      <c r="E70" s="2"/>
      <c r="F70" s="2"/>
      <c r="G70" s="2"/>
      <c r="H70" s="2"/>
      <c r="I70" s="2"/>
      <c r="J70" s="2"/>
      <c r="K70" s="2"/>
      <c r="L70" s="2"/>
      <c r="M70" s="2"/>
      <c r="N70" s="2"/>
      <c r="O70" s="2"/>
      <c r="P70" s="2"/>
      <c r="Q70" s="2"/>
      <c r="R70" s="2"/>
      <c r="S70" s="2"/>
      <c r="T70" s="2"/>
    </row>
    <row r="71" spans="1:20" x14ac:dyDescent="0.25">
      <c r="A71" s="2"/>
      <c r="B71" s="2"/>
      <c r="C71" s="2"/>
      <c r="D71" s="2"/>
      <c r="E71" s="2"/>
      <c r="F71" s="2"/>
      <c r="G71" s="2"/>
      <c r="H71" s="2"/>
      <c r="I71" s="2"/>
      <c r="J71" s="2"/>
      <c r="K71" s="2"/>
      <c r="L71" s="2"/>
      <c r="M71" s="2"/>
      <c r="N71" s="2"/>
      <c r="O71" s="2"/>
      <c r="P71" s="2"/>
      <c r="Q71" s="2"/>
      <c r="R71" s="2"/>
      <c r="S71" s="2"/>
      <c r="T71" s="2"/>
    </row>
    <row r="72" spans="1:20" x14ac:dyDescent="0.25">
      <c r="A72" s="2"/>
      <c r="B72" s="2"/>
      <c r="C72" s="2"/>
      <c r="D72" s="2"/>
      <c r="E72" s="2"/>
      <c r="F72" s="2"/>
      <c r="G72" s="2"/>
      <c r="H72" s="2"/>
      <c r="I72" s="2"/>
      <c r="J72" s="2"/>
      <c r="K72" s="2"/>
      <c r="L72" s="2"/>
      <c r="M72" s="2"/>
      <c r="N72" s="2"/>
      <c r="O72" s="2"/>
      <c r="P72" s="2"/>
      <c r="Q72" s="2"/>
      <c r="R72" s="2"/>
      <c r="S72" s="2"/>
      <c r="T72" s="2"/>
    </row>
    <row r="73" spans="1:20" x14ac:dyDescent="0.25">
      <c r="A73" s="2"/>
      <c r="B73" s="2"/>
      <c r="C73" s="2"/>
      <c r="D73" s="2"/>
      <c r="E73" s="2"/>
      <c r="F73" s="2"/>
      <c r="G73" s="2"/>
      <c r="H73" s="2"/>
      <c r="I73" s="2"/>
      <c r="J73" s="2"/>
      <c r="K73" s="2"/>
      <c r="L73" s="2"/>
      <c r="M73" s="2"/>
      <c r="N73" s="2"/>
      <c r="O73" s="2"/>
      <c r="P73" s="2"/>
      <c r="Q73" s="2"/>
      <c r="R73" s="2"/>
      <c r="S73" s="2"/>
      <c r="T73" s="2"/>
    </row>
    <row r="74" spans="1:20" x14ac:dyDescent="0.25">
      <c r="A74" s="2"/>
      <c r="B74" s="2"/>
      <c r="C74" s="2"/>
      <c r="D74" s="2"/>
      <c r="E74" s="2"/>
      <c r="F74" s="2"/>
      <c r="G74" s="2"/>
      <c r="H74" s="2"/>
      <c r="I74" s="2"/>
      <c r="J74" s="2"/>
      <c r="K74" s="2"/>
      <c r="L74" s="2"/>
      <c r="M74" s="2"/>
      <c r="N74" s="2"/>
      <c r="O74" s="2"/>
      <c r="P74" s="2"/>
      <c r="Q74" s="2"/>
      <c r="R74" s="2"/>
      <c r="S74" s="2"/>
      <c r="T74" s="2"/>
    </row>
    <row r="75" spans="1:20" x14ac:dyDescent="0.25">
      <c r="A75" s="2"/>
      <c r="B75" s="2"/>
      <c r="C75" s="2"/>
      <c r="D75" s="2"/>
      <c r="E75" s="2"/>
      <c r="F75" s="2"/>
      <c r="G75" s="2"/>
      <c r="H75" s="2"/>
      <c r="I75" s="2"/>
      <c r="J75" s="2"/>
      <c r="K75" s="2"/>
      <c r="L75" s="2"/>
      <c r="M75" s="2"/>
      <c r="N75" s="2"/>
      <c r="O75" s="2"/>
      <c r="P75" s="2"/>
      <c r="Q75" s="2"/>
      <c r="R75" s="2"/>
      <c r="S75" s="2"/>
      <c r="T75" s="2"/>
    </row>
    <row r="76" spans="1:20" x14ac:dyDescent="0.25">
      <c r="A76" s="2"/>
      <c r="B76" s="2"/>
      <c r="C76" s="2"/>
      <c r="D76" s="2"/>
      <c r="E76" s="2"/>
      <c r="F76" s="2"/>
      <c r="G76" s="2"/>
      <c r="H76" s="2"/>
      <c r="I76" s="2"/>
      <c r="J76" s="2"/>
      <c r="K76" s="2"/>
      <c r="L76" s="2"/>
      <c r="M76" s="2"/>
      <c r="N76" s="2"/>
      <c r="O76" s="2"/>
      <c r="P76" s="2"/>
      <c r="Q76" s="2"/>
      <c r="R76" s="2"/>
      <c r="S76" s="2"/>
      <c r="T76" s="2"/>
    </row>
    <row r="77" spans="1:20" x14ac:dyDescent="0.25">
      <c r="A77" s="2"/>
      <c r="B77" s="2"/>
      <c r="C77" s="2"/>
      <c r="D77" s="2"/>
      <c r="E77" s="2"/>
      <c r="F77" s="2"/>
      <c r="G77" s="2"/>
      <c r="H77" s="2"/>
      <c r="I77" s="2"/>
      <c r="J77" s="2"/>
      <c r="K77" s="2"/>
      <c r="L77" s="2"/>
      <c r="M77" s="2"/>
      <c r="N77" s="2"/>
      <c r="O77" s="2"/>
      <c r="P77" s="2"/>
      <c r="Q77" s="2"/>
      <c r="R77" s="2"/>
      <c r="S77" s="2"/>
      <c r="T77" s="2"/>
    </row>
    <row r="78" spans="1:20" x14ac:dyDescent="0.25">
      <c r="A78" s="2"/>
      <c r="B78" s="2"/>
      <c r="C78" s="2"/>
      <c r="D78" s="2"/>
      <c r="E78" s="2"/>
      <c r="F78" s="2"/>
      <c r="G78" s="2"/>
      <c r="H78" s="2"/>
      <c r="I78" s="2"/>
      <c r="J78" s="2"/>
      <c r="K78" s="2"/>
      <c r="L78" s="2"/>
      <c r="M78" s="2"/>
      <c r="N78" s="2"/>
      <c r="O78" s="2"/>
      <c r="P78" s="2"/>
      <c r="Q78" s="2"/>
      <c r="R78" s="2"/>
      <c r="S78" s="2"/>
      <c r="T78" s="2"/>
    </row>
    <row r="79" spans="1:20" x14ac:dyDescent="0.25">
      <c r="A79" s="2"/>
      <c r="B79" s="2"/>
      <c r="C79" s="2"/>
      <c r="D79" s="2"/>
      <c r="E79" s="2"/>
      <c r="F79" s="2"/>
      <c r="G79" s="2"/>
      <c r="H79" s="2"/>
      <c r="I79" s="2"/>
      <c r="J79" s="2"/>
      <c r="K79" s="2"/>
      <c r="L79" s="2"/>
      <c r="M79" s="2"/>
      <c r="N79" s="2"/>
      <c r="O79" s="2"/>
      <c r="P79" s="2"/>
      <c r="Q79" s="2"/>
      <c r="R79" s="2"/>
      <c r="S79" s="2"/>
      <c r="T79" s="2"/>
    </row>
    <row r="80" spans="1:20" x14ac:dyDescent="0.25">
      <c r="A80" s="2"/>
      <c r="B80" s="2"/>
      <c r="C80" s="2"/>
      <c r="D80" s="2"/>
      <c r="E80" s="2"/>
      <c r="F80" s="2"/>
      <c r="G80" s="2"/>
      <c r="H80" s="2"/>
      <c r="I80" s="2"/>
      <c r="J80" s="2"/>
      <c r="K80" s="2"/>
      <c r="L80" s="2"/>
      <c r="M80" s="2"/>
      <c r="N80" s="2"/>
      <c r="O80" s="2"/>
      <c r="P80" s="2"/>
      <c r="Q80" s="2"/>
      <c r="R80" s="2"/>
      <c r="S80" s="2"/>
      <c r="T80" s="2"/>
    </row>
    <row r="81" spans="1:20" x14ac:dyDescent="0.25">
      <c r="A81" s="2"/>
      <c r="B81" s="2"/>
      <c r="C81" s="2"/>
      <c r="D81" s="2"/>
      <c r="E81" s="2"/>
      <c r="F81" s="2"/>
      <c r="G81" s="2"/>
      <c r="H81" s="2"/>
      <c r="I81" s="2"/>
      <c r="J81" s="2"/>
      <c r="K81" s="2"/>
      <c r="L81" s="2"/>
      <c r="M81" s="2"/>
      <c r="N81" s="2"/>
      <c r="O81" s="2"/>
      <c r="P81" s="2"/>
      <c r="Q81" s="2"/>
      <c r="R81" s="2"/>
      <c r="S81" s="2"/>
      <c r="T81" s="2"/>
    </row>
    <row r="82" spans="1:20" x14ac:dyDescent="0.25">
      <c r="A82" s="2"/>
      <c r="B82" s="2"/>
      <c r="C82" s="2"/>
      <c r="D82" s="2"/>
      <c r="E82" s="2"/>
      <c r="F82" s="2"/>
      <c r="G82" s="2"/>
      <c r="H82" s="2"/>
      <c r="I82" s="2"/>
      <c r="J82" s="2"/>
      <c r="K82" s="2"/>
      <c r="L82" s="2"/>
      <c r="M82" s="2"/>
      <c r="N82" s="2"/>
      <c r="O82" s="2"/>
      <c r="P82" s="2"/>
      <c r="Q82" s="2"/>
      <c r="R82" s="2"/>
      <c r="S82" s="2"/>
      <c r="T82" s="2"/>
    </row>
    <row r="83" spans="1:20" x14ac:dyDescent="0.25">
      <c r="A83" s="2"/>
      <c r="B83" s="2"/>
      <c r="C83" s="2"/>
      <c r="D83" s="2"/>
      <c r="E83" s="2"/>
      <c r="F83" s="2"/>
      <c r="G83" s="2"/>
      <c r="H83" s="2"/>
      <c r="I83" s="2"/>
      <c r="J83" s="2"/>
      <c r="K83" s="2"/>
      <c r="L83" s="2"/>
      <c r="M83" s="2"/>
      <c r="N83" s="2"/>
      <c r="O83" s="2"/>
      <c r="P83" s="2"/>
      <c r="Q83" s="2"/>
      <c r="R83" s="2"/>
      <c r="S83" s="2"/>
      <c r="T83" s="2"/>
    </row>
    <row r="84" spans="1:20" x14ac:dyDescent="0.25">
      <c r="A84" s="2"/>
      <c r="B84" s="2"/>
      <c r="C84" s="2"/>
      <c r="D84" s="2"/>
      <c r="E84" s="2"/>
      <c r="F84" s="2"/>
      <c r="G84" s="2"/>
      <c r="H84" s="2"/>
      <c r="I84" s="2"/>
      <c r="J84" s="2"/>
      <c r="K84" s="2"/>
      <c r="L84" s="2"/>
      <c r="M84" s="2"/>
      <c r="N84" s="2"/>
      <c r="O84" s="2"/>
      <c r="P84" s="2"/>
      <c r="Q84" s="2"/>
      <c r="R84" s="2"/>
      <c r="S84" s="2"/>
      <c r="T84" s="2"/>
    </row>
  </sheetData>
  <mergeCells count="10">
    <mergeCell ref="A40:H40"/>
    <mergeCell ref="J3:T3"/>
    <mergeCell ref="J8:T8"/>
    <mergeCell ref="J9:T9"/>
    <mergeCell ref="J10:T10"/>
    <mergeCell ref="J11:T11"/>
    <mergeCell ref="J12:T12"/>
    <mergeCell ref="J4:T5"/>
    <mergeCell ref="J7:T7"/>
    <mergeCell ref="J6:T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CC7D6-DC70-4B6D-9136-12AA4FE8DE9C}">
  <sheetPr>
    <tabColor theme="9" tint="0.79998168889431442"/>
  </sheetPr>
  <dimension ref="A1:P54"/>
  <sheetViews>
    <sheetView zoomScale="80" zoomScaleNormal="80" workbookViewId="0"/>
  </sheetViews>
  <sheetFormatPr defaultRowHeight="15" x14ac:dyDescent="0.25"/>
  <cols>
    <col min="1" max="1" width="40.42578125" customWidth="1"/>
    <col min="2" max="2" width="18.5703125" customWidth="1"/>
    <col min="3" max="16" width="17.5703125" customWidth="1"/>
  </cols>
  <sheetData>
    <row r="1" spans="1:16" ht="57.75" customHeight="1" x14ac:dyDescent="0.25">
      <c r="A1" s="154" t="s">
        <v>269</v>
      </c>
      <c r="B1" s="2"/>
      <c r="C1" s="2"/>
      <c r="D1" s="2"/>
      <c r="E1" s="2"/>
      <c r="F1" s="2"/>
      <c r="G1" s="2"/>
      <c r="H1" s="2"/>
      <c r="I1" s="2"/>
      <c r="J1" s="2"/>
      <c r="K1" s="2"/>
      <c r="L1" s="2"/>
      <c r="M1" s="2"/>
      <c r="N1" s="2"/>
      <c r="O1" s="2"/>
      <c r="P1" s="2"/>
    </row>
    <row r="2" spans="1:16" ht="20.25" customHeight="1" x14ac:dyDescent="0.25">
      <c r="A2" s="34"/>
      <c r="B2" s="2"/>
      <c r="C2" s="218" t="s">
        <v>205</v>
      </c>
      <c r="D2" s="219"/>
      <c r="E2" s="219"/>
      <c r="F2" s="219"/>
      <c r="G2" s="219"/>
      <c r="H2" s="219"/>
      <c r="I2" s="213"/>
      <c r="J2" s="214"/>
      <c r="K2" s="214" t="s">
        <v>214</v>
      </c>
      <c r="L2" s="213"/>
      <c r="M2" s="213"/>
      <c r="N2" s="213"/>
      <c r="O2" s="2"/>
      <c r="P2" s="2"/>
    </row>
    <row r="3" spans="1:16" ht="20.25" customHeight="1" x14ac:dyDescent="0.25">
      <c r="A3" s="164"/>
      <c r="B3" s="2"/>
      <c r="C3" s="220" t="s">
        <v>200</v>
      </c>
      <c r="D3" s="221" t="s">
        <v>197</v>
      </c>
      <c r="E3" s="222" t="s">
        <v>201</v>
      </c>
      <c r="F3" s="221" t="s">
        <v>197</v>
      </c>
      <c r="G3" s="211"/>
      <c r="H3" s="211"/>
      <c r="I3" s="212"/>
      <c r="J3" s="212"/>
      <c r="K3" s="215" t="s">
        <v>200</v>
      </c>
      <c r="L3" s="216" t="s">
        <v>197</v>
      </c>
      <c r="M3" s="217" t="s">
        <v>201</v>
      </c>
      <c r="N3" s="216" t="s">
        <v>197</v>
      </c>
      <c r="O3" s="2"/>
      <c r="P3" s="2"/>
    </row>
    <row r="4" spans="1:16" ht="20.25" customHeight="1" x14ac:dyDescent="0.25">
      <c r="A4" s="164"/>
      <c r="B4" s="2"/>
      <c r="C4" s="223" t="s">
        <v>131</v>
      </c>
      <c r="D4" s="224">
        <v>2</v>
      </c>
      <c r="E4" s="225" t="s">
        <v>202</v>
      </c>
      <c r="F4" s="224">
        <v>6</v>
      </c>
      <c r="G4" s="203"/>
      <c r="H4" s="203"/>
      <c r="I4" s="201"/>
      <c r="J4" s="201"/>
      <c r="K4" s="226" t="s">
        <v>131</v>
      </c>
      <c r="L4" s="227">
        <v>7</v>
      </c>
      <c r="M4" s="228" t="s">
        <v>202</v>
      </c>
      <c r="N4" s="227">
        <v>1</v>
      </c>
      <c r="O4" s="2"/>
      <c r="P4" s="2"/>
    </row>
    <row r="5" spans="1:16" ht="20.25" customHeight="1" x14ac:dyDescent="0.25">
      <c r="A5" s="164"/>
      <c r="B5" s="2"/>
      <c r="C5" s="223" t="s">
        <v>135</v>
      </c>
      <c r="D5" s="224">
        <v>2</v>
      </c>
      <c r="E5" s="225" t="s">
        <v>203</v>
      </c>
      <c r="F5" s="224">
        <v>7</v>
      </c>
      <c r="G5" s="203"/>
      <c r="H5" s="203"/>
      <c r="I5" s="201"/>
      <c r="J5" s="201"/>
      <c r="K5" s="226" t="s">
        <v>135</v>
      </c>
      <c r="L5" s="227">
        <v>8</v>
      </c>
      <c r="M5" s="228" t="s">
        <v>204</v>
      </c>
      <c r="N5" s="227">
        <v>2</v>
      </c>
      <c r="O5" s="2"/>
      <c r="P5" s="2"/>
    </row>
    <row r="6" spans="1:16" ht="20.25" customHeight="1" x14ac:dyDescent="0.25">
      <c r="A6" s="164"/>
      <c r="B6" s="2"/>
      <c r="C6" s="400" t="s">
        <v>199</v>
      </c>
      <c r="D6" s="224">
        <v>8</v>
      </c>
      <c r="E6" s="225" t="s">
        <v>204</v>
      </c>
      <c r="F6" s="224">
        <v>9</v>
      </c>
      <c r="G6" s="203"/>
      <c r="H6" s="203"/>
      <c r="I6" s="201"/>
      <c r="J6" s="201"/>
      <c r="K6" s="401" t="s">
        <v>199</v>
      </c>
      <c r="L6" s="227">
        <v>4</v>
      </c>
      <c r="M6" s="228" t="s">
        <v>203</v>
      </c>
      <c r="N6" s="227">
        <v>4</v>
      </c>
      <c r="O6" s="2"/>
      <c r="P6" s="2"/>
    </row>
    <row r="7" spans="1:16" ht="20.25" customHeight="1" x14ac:dyDescent="0.25">
      <c r="A7" s="164"/>
      <c r="B7" s="2"/>
      <c r="C7" s="400"/>
      <c r="D7" s="224"/>
      <c r="E7" s="225" t="s">
        <v>206</v>
      </c>
      <c r="F7" s="224">
        <v>10</v>
      </c>
      <c r="G7" s="203"/>
      <c r="H7" s="203"/>
      <c r="I7" s="201"/>
      <c r="J7" s="201"/>
      <c r="K7" s="401"/>
      <c r="L7" s="227"/>
      <c r="M7" s="399" t="s">
        <v>136</v>
      </c>
      <c r="N7" s="227">
        <v>7</v>
      </c>
      <c r="O7" s="2"/>
      <c r="P7" s="2"/>
    </row>
    <row r="8" spans="1:16" ht="20.25" customHeight="1" x14ac:dyDescent="0.25">
      <c r="A8" s="164"/>
      <c r="B8" s="2"/>
      <c r="C8" s="204"/>
      <c r="D8" s="224"/>
      <c r="E8" s="225" t="s">
        <v>207</v>
      </c>
      <c r="F8" s="224">
        <v>10</v>
      </c>
      <c r="G8" s="203"/>
      <c r="H8" s="203"/>
      <c r="I8" s="201"/>
      <c r="J8" s="201"/>
      <c r="K8" s="202"/>
      <c r="L8" s="227"/>
      <c r="M8" s="399"/>
      <c r="N8" s="227"/>
      <c r="O8" s="2"/>
      <c r="P8" s="2"/>
    </row>
    <row r="9" spans="1:16" ht="20.25" customHeight="1" thickBot="1" x14ac:dyDescent="0.3">
      <c r="A9" s="154"/>
      <c r="B9" s="2"/>
      <c r="C9" s="2"/>
      <c r="D9" s="2"/>
      <c r="E9" s="200"/>
      <c r="F9" s="2"/>
      <c r="G9" s="2"/>
      <c r="H9" s="2"/>
      <c r="I9" s="2"/>
      <c r="J9" s="2"/>
      <c r="K9" s="2"/>
      <c r="L9" s="2"/>
      <c r="M9" s="2"/>
      <c r="N9" s="2"/>
      <c r="O9" s="2"/>
      <c r="P9" s="2"/>
    </row>
    <row r="10" spans="1:16" s="4" customFormat="1" ht="18" customHeight="1" x14ac:dyDescent="0.25">
      <c r="A10" s="186" t="s">
        <v>182</v>
      </c>
      <c r="B10" s="187"/>
      <c r="C10" s="396" t="s">
        <v>3</v>
      </c>
      <c r="D10" s="397"/>
      <c r="E10" s="397"/>
      <c r="F10" s="397"/>
      <c r="G10" s="397"/>
      <c r="H10" s="398"/>
      <c r="I10" s="393" t="s">
        <v>2</v>
      </c>
      <c r="J10" s="394"/>
      <c r="K10" s="394"/>
      <c r="L10" s="394"/>
      <c r="M10" s="394"/>
      <c r="N10" s="394"/>
      <c r="O10" s="394"/>
      <c r="P10" s="395"/>
    </row>
    <row r="11" spans="1:16" s="155" customFormat="1" ht="30.75" customHeight="1" x14ac:dyDescent="0.25">
      <c r="A11" s="188" t="s">
        <v>19</v>
      </c>
      <c r="B11" s="189" t="s">
        <v>22</v>
      </c>
      <c r="C11" s="205" t="s">
        <v>189</v>
      </c>
      <c r="D11" s="206" t="s">
        <v>190</v>
      </c>
      <c r="E11" s="206" t="s">
        <v>191</v>
      </c>
      <c r="F11" s="206" t="s">
        <v>192</v>
      </c>
      <c r="G11" s="206" t="s">
        <v>193</v>
      </c>
      <c r="H11" s="207" t="s">
        <v>194</v>
      </c>
      <c r="I11" s="208" t="s">
        <v>178</v>
      </c>
      <c r="J11" s="209" t="s">
        <v>183</v>
      </c>
      <c r="K11" s="209" t="s">
        <v>184</v>
      </c>
      <c r="L11" s="209" t="s">
        <v>185</v>
      </c>
      <c r="M11" s="209" t="s">
        <v>186</v>
      </c>
      <c r="N11" s="209" t="s">
        <v>187</v>
      </c>
      <c r="O11" s="209" t="s">
        <v>188</v>
      </c>
      <c r="P11" s="210" t="s">
        <v>195</v>
      </c>
    </row>
    <row r="12" spans="1:16" ht="15.75" x14ac:dyDescent="0.25">
      <c r="A12" s="190" t="s">
        <v>131</v>
      </c>
      <c r="B12" s="168">
        <v>11057</v>
      </c>
      <c r="C12" s="167">
        <v>1818</v>
      </c>
      <c r="D12" s="159">
        <v>721</v>
      </c>
      <c r="E12" s="159">
        <v>1092</v>
      </c>
      <c r="F12" s="159">
        <v>604</v>
      </c>
      <c r="G12" s="159">
        <v>184</v>
      </c>
      <c r="H12" s="168">
        <v>568</v>
      </c>
      <c r="I12" s="167">
        <v>637</v>
      </c>
      <c r="J12" s="159">
        <v>474</v>
      </c>
      <c r="K12" s="159">
        <v>831</v>
      </c>
      <c r="L12" s="159">
        <v>519</v>
      </c>
      <c r="M12" s="159">
        <v>1169</v>
      </c>
      <c r="N12" s="159">
        <v>1079</v>
      </c>
      <c r="O12" s="159">
        <v>568</v>
      </c>
      <c r="P12" s="168">
        <v>793</v>
      </c>
    </row>
    <row r="13" spans="1:16" ht="15.75" x14ac:dyDescent="0.25">
      <c r="A13" s="190" t="s">
        <v>21</v>
      </c>
      <c r="B13" s="168">
        <v>2779528</v>
      </c>
      <c r="C13" s="167">
        <v>265852</v>
      </c>
      <c r="D13" s="159">
        <v>91186</v>
      </c>
      <c r="E13" s="159">
        <v>227433</v>
      </c>
      <c r="F13" s="159">
        <v>155532</v>
      </c>
      <c r="G13" s="159">
        <v>45835</v>
      </c>
      <c r="H13" s="168">
        <v>127860</v>
      </c>
      <c r="I13" s="167">
        <v>172840</v>
      </c>
      <c r="J13" s="159">
        <v>114628</v>
      </c>
      <c r="K13" s="159">
        <v>235744</v>
      </c>
      <c r="L13" s="159">
        <v>189749</v>
      </c>
      <c r="M13" s="159">
        <v>420688</v>
      </c>
      <c r="N13" s="159">
        <v>318770</v>
      </c>
      <c r="O13" s="159">
        <v>176205</v>
      </c>
      <c r="P13" s="168">
        <v>237206</v>
      </c>
    </row>
    <row r="14" spans="1:16" ht="15.75" x14ac:dyDescent="0.25">
      <c r="A14" s="190" t="s">
        <v>198</v>
      </c>
      <c r="B14" s="170">
        <v>17116149000</v>
      </c>
      <c r="C14" s="169">
        <v>1027223000</v>
      </c>
      <c r="D14" s="160">
        <v>382996000</v>
      </c>
      <c r="E14" s="160">
        <v>991903000</v>
      </c>
      <c r="F14" s="160">
        <v>759710000</v>
      </c>
      <c r="G14" s="160">
        <v>199270000</v>
      </c>
      <c r="H14" s="170">
        <v>517609000</v>
      </c>
      <c r="I14" s="169">
        <v>1188099000</v>
      </c>
      <c r="J14" s="160">
        <v>480216000</v>
      </c>
      <c r="K14" s="160">
        <v>1633182000</v>
      </c>
      <c r="L14" s="160">
        <v>1201059000</v>
      </c>
      <c r="M14" s="160">
        <v>3026985000</v>
      </c>
      <c r="N14" s="160">
        <v>2775087000</v>
      </c>
      <c r="O14" s="160">
        <v>1173368000</v>
      </c>
      <c r="P14" s="170">
        <v>1759442000</v>
      </c>
    </row>
    <row r="15" spans="1:16" ht="15.75" x14ac:dyDescent="0.25">
      <c r="A15" s="191" t="s">
        <v>135</v>
      </c>
      <c r="B15" s="172">
        <v>18478</v>
      </c>
      <c r="C15" s="171">
        <v>3117</v>
      </c>
      <c r="D15" s="161">
        <v>1248</v>
      </c>
      <c r="E15" s="161">
        <v>1912</v>
      </c>
      <c r="F15" s="161">
        <v>1111</v>
      </c>
      <c r="G15" s="161">
        <v>309</v>
      </c>
      <c r="H15" s="172">
        <v>987</v>
      </c>
      <c r="I15" s="171">
        <v>1038</v>
      </c>
      <c r="J15" s="161">
        <v>815</v>
      </c>
      <c r="K15" s="161">
        <v>1334</v>
      </c>
      <c r="L15" s="161">
        <v>866</v>
      </c>
      <c r="M15" s="161">
        <v>1837</v>
      </c>
      <c r="N15" s="161">
        <v>1789</v>
      </c>
      <c r="O15" s="161">
        <v>890</v>
      </c>
      <c r="P15" s="172">
        <v>1225</v>
      </c>
    </row>
    <row r="16" spans="1:16" ht="15.75" x14ac:dyDescent="0.25">
      <c r="A16" s="190" t="s">
        <v>219</v>
      </c>
      <c r="B16" s="168">
        <v>6947</v>
      </c>
      <c r="C16" s="167">
        <v>880</v>
      </c>
      <c r="D16" s="159">
        <v>282</v>
      </c>
      <c r="E16" s="159">
        <v>593</v>
      </c>
      <c r="F16" s="159">
        <v>471</v>
      </c>
      <c r="G16" s="159">
        <v>504</v>
      </c>
      <c r="H16" s="168">
        <v>378</v>
      </c>
      <c r="I16" s="167">
        <v>407</v>
      </c>
      <c r="J16" s="159">
        <v>187</v>
      </c>
      <c r="K16" s="159">
        <v>744</v>
      </c>
      <c r="L16" s="159">
        <v>331</v>
      </c>
      <c r="M16" s="159">
        <v>557</v>
      </c>
      <c r="N16" s="159">
        <v>800</v>
      </c>
      <c r="O16" s="159">
        <v>239</v>
      </c>
      <c r="P16" s="168">
        <v>574</v>
      </c>
    </row>
    <row r="17" spans="1:16" ht="15.75" x14ac:dyDescent="0.25">
      <c r="A17" s="190" t="s">
        <v>220</v>
      </c>
      <c r="B17" s="170">
        <v>93477000</v>
      </c>
      <c r="C17" s="169">
        <v>16968000</v>
      </c>
      <c r="D17" s="160">
        <v>1521000</v>
      </c>
      <c r="E17" s="160">
        <v>5033000</v>
      </c>
      <c r="F17" s="160">
        <v>5786000</v>
      </c>
      <c r="G17" s="160">
        <v>6260000</v>
      </c>
      <c r="H17" s="170">
        <v>3558000</v>
      </c>
      <c r="I17" s="169">
        <v>2610000</v>
      </c>
      <c r="J17" s="160">
        <v>1331000</v>
      </c>
      <c r="K17" s="160">
        <v>16723000</v>
      </c>
      <c r="L17" s="160">
        <v>3939000</v>
      </c>
      <c r="M17" s="160">
        <v>7659000</v>
      </c>
      <c r="N17" s="160">
        <v>10830000</v>
      </c>
      <c r="O17" s="160">
        <v>5015000</v>
      </c>
      <c r="P17" s="170">
        <v>6244000</v>
      </c>
    </row>
    <row r="18" spans="1:16" ht="15.75" x14ac:dyDescent="0.25">
      <c r="A18" s="190" t="s">
        <v>177</v>
      </c>
      <c r="B18" s="170">
        <v>6484000</v>
      </c>
      <c r="C18" s="169">
        <v>199000</v>
      </c>
      <c r="D18" s="160">
        <v>132000</v>
      </c>
      <c r="E18" s="160">
        <v>290000</v>
      </c>
      <c r="F18" s="160">
        <v>435000</v>
      </c>
      <c r="G18" s="160">
        <v>830000</v>
      </c>
      <c r="H18" s="170">
        <v>399000</v>
      </c>
      <c r="I18" s="169">
        <v>130000</v>
      </c>
      <c r="J18" s="160">
        <v>61000</v>
      </c>
      <c r="K18" s="160">
        <v>596000</v>
      </c>
      <c r="L18" s="160">
        <v>79000</v>
      </c>
      <c r="M18" s="160">
        <v>539000</v>
      </c>
      <c r="N18" s="160">
        <v>2384000</v>
      </c>
      <c r="O18" s="160">
        <v>98000</v>
      </c>
      <c r="P18" s="170">
        <v>312000</v>
      </c>
    </row>
    <row r="19" spans="1:16" s="4" customFormat="1" ht="24" customHeight="1" x14ac:dyDescent="0.25">
      <c r="A19" s="192" t="s">
        <v>179</v>
      </c>
      <c r="B19" s="193" t="s">
        <v>215</v>
      </c>
      <c r="C19" s="173"/>
      <c r="D19" s="165"/>
      <c r="E19" s="165"/>
      <c r="F19" s="165"/>
      <c r="G19" s="165"/>
      <c r="H19" s="174"/>
      <c r="I19" s="173"/>
      <c r="J19" s="165"/>
      <c r="K19" s="165"/>
      <c r="L19" s="165"/>
      <c r="M19" s="165"/>
      <c r="N19" s="165"/>
      <c r="O19" s="165"/>
      <c r="P19" s="174"/>
    </row>
    <row r="20" spans="1:16" ht="15.75" x14ac:dyDescent="0.25">
      <c r="A20" s="190" t="s">
        <v>216</v>
      </c>
      <c r="B20" s="168">
        <v>128635258</v>
      </c>
      <c r="C20" s="167">
        <v>1956987</v>
      </c>
      <c r="D20" s="159">
        <v>363258</v>
      </c>
      <c r="E20" s="159">
        <v>5945026</v>
      </c>
      <c r="F20" s="159">
        <v>6006964</v>
      </c>
      <c r="G20" s="159">
        <v>180258</v>
      </c>
      <c r="H20" s="168">
        <v>3341368</v>
      </c>
      <c r="I20" s="167">
        <v>8678553</v>
      </c>
      <c r="J20" s="159">
        <v>3401598</v>
      </c>
      <c r="K20" s="159">
        <v>13304000</v>
      </c>
      <c r="L20" s="159">
        <v>12444299</v>
      </c>
      <c r="M20" s="159">
        <v>30904543</v>
      </c>
      <c r="N20" s="159">
        <v>20650361</v>
      </c>
      <c r="O20" s="159">
        <v>6820449</v>
      </c>
      <c r="P20" s="168">
        <v>14637594</v>
      </c>
    </row>
    <row r="21" spans="1:16" ht="15.75" x14ac:dyDescent="0.25">
      <c r="A21" s="190" t="s">
        <v>217</v>
      </c>
      <c r="B21" s="168">
        <v>49017669</v>
      </c>
      <c r="C21" s="167">
        <v>1357504</v>
      </c>
      <c r="D21" s="159">
        <v>195535</v>
      </c>
      <c r="E21" s="159">
        <v>3200257</v>
      </c>
      <c r="F21" s="159">
        <v>2948383</v>
      </c>
      <c r="G21" s="159">
        <v>363176</v>
      </c>
      <c r="H21" s="168">
        <v>1866986</v>
      </c>
      <c r="I21" s="167">
        <v>4375104</v>
      </c>
      <c r="J21" s="159">
        <v>1534809</v>
      </c>
      <c r="K21" s="159">
        <v>4651414</v>
      </c>
      <c r="L21" s="159">
        <v>3487281</v>
      </c>
      <c r="M21" s="159">
        <v>8950112</v>
      </c>
      <c r="N21" s="159">
        <v>7537152</v>
      </c>
      <c r="O21" s="159">
        <v>3256909</v>
      </c>
      <c r="P21" s="168">
        <v>5293047</v>
      </c>
    </row>
    <row r="22" spans="1:16" ht="15.75" x14ac:dyDescent="0.25">
      <c r="A22" s="190" t="s">
        <v>218</v>
      </c>
      <c r="B22" s="168">
        <v>7651593</v>
      </c>
      <c r="C22" s="167">
        <v>114710</v>
      </c>
      <c r="D22" s="159">
        <v>28628</v>
      </c>
      <c r="E22" s="159">
        <v>461341</v>
      </c>
      <c r="F22" s="159">
        <v>217380</v>
      </c>
      <c r="G22" s="159">
        <v>16049</v>
      </c>
      <c r="H22" s="168">
        <v>101102</v>
      </c>
      <c r="I22" s="167">
        <v>633570</v>
      </c>
      <c r="J22" s="159">
        <v>86348</v>
      </c>
      <c r="K22" s="159">
        <v>1695891</v>
      </c>
      <c r="L22" s="159">
        <v>44580</v>
      </c>
      <c r="M22" s="159">
        <v>401205</v>
      </c>
      <c r="N22" s="159">
        <v>1078291</v>
      </c>
      <c r="O22" s="159">
        <v>1701926</v>
      </c>
      <c r="P22" s="168">
        <v>1070572</v>
      </c>
    </row>
    <row r="23" spans="1:16" s="158" customFormat="1" ht="23.25" customHeight="1" x14ac:dyDescent="0.25">
      <c r="A23" s="175" t="s">
        <v>33</v>
      </c>
      <c r="B23" s="194" t="s">
        <v>22</v>
      </c>
      <c r="C23" s="175"/>
      <c r="D23" s="166"/>
      <c r="E23" s="166"/>
      <c r="F23" s="166"/>
      <c r="G23" s="166"/>
      <c r="H23" s="176"/>
      <c r="I23" s="175"/>
      <c r="J23" s="166"/>
      <c r="K23" s="166"/>
      <c r="L23" s="166"/>
      <c r="M23" s="166"/>
      <c r="N23" s="166"/>
      <c r="O23" s="166"/>
      <c r="P23" s="176"/>
    </row>
    <row r="24" spans="1:16" s="4" customFormat="1" ht="21" customHeight="1" x14ac:dyDescent="0.25">
      <c r="A24" s="195" t="s">
        <v>37</v>
      </c>
      <c r="B24" s="178">
        <v>1375456000</v>
      </c>
      <c r="C24" s="177">
        <v>59957000</v>
      </c>
      <c r="D24" s="162">
        <v>12884000</v>
      </c>
      <c r="E24" s="162">
        <v>86329000</v>
      </c>
      <c r="F24" s="162">
        <v>61794000</v>
      </c>
      <c r="G24" s="162">
        <v>20528000</v>
      </c>
      <c r="H24" s="178">
        <v>46529000</v>
      </c>
      <c r="I24" s="177">
        <v>84751000</v>
      </c>
      <c r="J24" s="162">
        <v>38671000</v>
      </c>
      <c r="K24" s="162">
        <v>246970000</v>
      </c>
      <c r="L24" s="162">
        <v>82076000</v>
      </c>
      <c r="M24" s="162">
        <v>236494000</v>
      </c>
      <c r="N24" s="162">
        <v>174703000</v>
      </c>
      <c r="O24" s="162">
        <v>88152000</v>
      </c>
      <c r="P24" s="178">
        <v>135618000</v>
      </c>
    </row>
    <row r="25" spans="1:16" s="4" customFormat="1" ht="15.75" x14ac:dyDescent="0.25">
      <c r="A25" s="191" t="s">
        <v>23</v>
      </c>
      <c r="B25" s="196">
        <v>441006000</v>
      </c>
      <c r="C25" s="179">
        <v>6959000</v>
      </c>
      <c r="D25" s="163">
        <v>1269000</v>
      </c>
      <c r="E25" s="163">
        <v>20309000</v>
      </c>
      <c r="F25" s="163">
        <v>19783000</v>
      </c>
      <c r="G25" s="163">
        <v>926000</v>
      </c>
      <c r="H25" s="180">
        <v>10935000</v>
      </c>
      <c r="I25" s="184">
        <v>30462000</v>
      </c>
      <c r="J25" s="163">
        <v>11159000</v>
      </c>
      <c r="K25" s="163">
        <v>45670000</v>
      </c>
      <c r="L25" s="163">
        <v>43665000</v>
      </c>
      <c r="M25" s="163">
        <v>106599000</v>
      </c>
      <c r="N25" s="163">
        <v>69759000</v>
      </c>
      <c r="O25" s="163">
        <v>23202000</v>
      </c>
      <c r="P25" s="180">
        <v>50309000</v>
      </c>
    </row>
    <row r="26" spans="1:16" s="4" customFormat="1" ht="15.75" x14ac:dyDescent="0.25">
      <c r="A26" s="191" t="s">
        <v>24</v>
      </c>
      <c r="B26" s="196">
        <v>465514000</v>
      </c>
      <c r="C26" s="179">
        <v>12875000</v>
      </c>
      <c r="D26" s="163">
        <v>1845000</v>
      </c>
      <c r="E26" s="163">
        <v>29007000</v>
      </c>
      <c r="F26" s="163">
        <v>28494000</v>
      </c>
      <c r="G26" s="163">
        <v>3319000</v>
      </c>
      <c r="H26" s="180">
        <v>17316000</v>
      </c>
      <c r="I26" s="184">
        <v>41935000</v>
      </c>
      <c r="J26" s="163">
        <v>14245000</v>
      </c>
      <c r="K26" s="163">
        <v>44598000</v>
      </c>
      <c r="L26" s="163">
        <v>32526000</v>
      </c>
      <c r="M26" s="163">
        <v>85263000</v>
      </c>
      <c r="N26" s="163">
        <v>71178000</v>
      </c>
      <c r="O26" s="163">
        <v>31212000</v>
      </c>
      <c r="P26" s="180">
        <v>51701000</v>
      </c>
    </row>
    <row r="27" spans="1:16" s="4" customFormat="1" ht="15.75" x14ac:dyDescent="0.25">
      <c r="A27" s="191" t="s">
        <v>25</v>
      </c>
      <c r="B27" s="196">
        <v>28266000</v>
      </c>
      <c r="C27" s="179">
        <v>490000</v>
      </c>
      <c r="D27" s="163">
        <v>120000</v>
      </c>
      <c r="E27" s="163">
        <v>1937000</v>
      </c>
      <c r="F27" s="163">
        <v>955000</v>
      </c>
      <c r="G27" s="163" t="s">
        <v>180</v>
      </c>
      <c r="H27" s="180">
        <v>423000</v>
      </c>
      <c r="I27" s="184">
        <v>2724000</v>
      </c>
      <c r="J27" s="163" t="s">
        <v>180</v>
      </c>
      <c r="K27" s="163">
        <v>7410000</v>
      </c>
      <c r="L27" s="163">
        <v>194000</v>
      </c>
      <c r="M27" s="163">
        <v>1758000</v>
      </c>
      <c r="N27" s="163" t="s">
        <v>180</v>
      </c>
      <c r="O27" s="163">
        <v>7700000</v>
      </c>
      <c r="P27" s="180">
        <v>4555000</v>
      </c>
    </row>
    <row r="28" spans="1:16" s="4" customFormat="1" ht="15.75" x14ac:dyDescent="0.25">
      <c r="A28" s="191" t="s">
        <v>26</v>
      </c>
      <c r="B28" s="196">
        <v>12190000</v>
      </c>
      <c r="C28" s="179">
        <v>772000</v>
      </c>
      <c r="D28" s="163">
        <v>574000</v>
      </c>
      <c r="E28" s="163">
        <v>117000</v>
      </c>
      <c r="F28" s="163" t="s">
        <v>180</v>
      </c>
      <c r="G28" s="163">
        <v>841000</v>
      </c>
      <c r="H28" s="180">
        <v>410000</v>
      </c>
      <c r="I28" s="184">
        <v>79000</v>
      </c>
      <c r="J28" s="163" t="s">
        <v>180</v>
      </c>
      <c r="K28" s="163">
        <v>38000</v>
      </c>
      <c r="L28" s="163" t="s">
        <v>180</v>
      </c>
      <c r="M28" s="163" t="s">
        <v>180</v>
      </c>
      <c r="N28" s="163">
        <v>6298000</v>
      </c>
      <c r="O28" s="163">
        <v>986000</v>
      </c>
      <c r="P28" s="180">
        <v>2075000</v>
      </c>
    </row>
    <row r="29" spans="1:16" s="4" customFormat="1" ht="15.75" x14ac:dyDescent="0.25">
      <c r="A29" s="191" t="s">
        <v>27</v>
      </c>
      <c r="B29" s="196">
        <v>6262000</v>
      </c>
      <c r="C29" s="179" t="s">
        <v>180</v>
      </c>
      <c r="D29" s="163">
        <v>191000</v>
      </c>
      <c r="E29" s="163" t="s">
        <v>180</v>
      </c>
      <c r="F29" s="163">
        <v>938000</v>
      </c>
      <c r="G29" s="163">
        <v>108000</v>
      </c>
      <c r="H29" s="180">
        <v>885000</v>
      </c>
      <c r="I29" s="184">
        <v>43000</v>
      </c>
      <c r="J29" s="163">
        <v>1801000</v>
      </c>
      <c r="K29" s="163">
        <v>247000</v>
      </c>
      <c r="L29" s="163" t="s">
        <v>180</v>
      </c>
      <c r="M29" s="163">
        <v>429000</v>
      </c>
      <c r="N29" s="163">
        <v>318000</v>
      </c>
      <c r="O29" s="163" t="s">
        <v>180</v>
      </c>
      <c r="P29" s="180">
        <v>1302000</v>
      </c>
    </row>
    <row r="30" spans="1:16" s="4" customFormat="1" ht="15.75" x14ac:dyDescent="0.25">
      <c r="A30" s="191" t="s">
        <v>28</v>
      </c>
      <c r="B30" s="196">
        <v>12863555</v>
      </c>
      <c r="C30" s="179">
        <v>537139</v>
      </c>
      <c r="D30" s="163">
        <v>1169538</v>
      </c>
      <c r="E30" s="163" t="s">
        <v>180</v>
      </c>
      <c r="F30" s="163">
        <v>429734</v>
      </c>
      <c r="G30" s="163">
        <v>8327356</v>
      </c>
      <c r="H30" s="180">
        <v>108016</v>
      </c>
      <c r="I30" s="179" t="s">
        <v>180</v>
      </c>
      <c r="J30" s="163"/>
      <c r="K30" s="163" t="s">
        <v>180</v>
      </c>
      <c r="L30" s="163" t="s">
        <v>180</v>
      </c>
      <c r="M30" s="163">
        <v>328632</v>
      </c>
      <c r="N30" s="163" t="s">
        <v>180</v>
      </c>
      <c r="O30" s="163" t="s">
        <v>180</v>
      </c>
      <c r="P30" s="180">
        <v>1963140</v>
      </c>
    </row>
    <row r="31" spans="1:16" s="4" customFormat="1" ht="15.75" x14ac:dyDescent="0.25">
      <c r="A31" s="191" t="s">
        <v>29</v>
      </c>
      <c r="B31" s="196">
        <v>77725000</v>
      </c>
      <c r="C31" s="179">
        <v>17648000</v>
      </c>
      <c r="D31" s="163">
        <v>3860000</v>
      </c>
      <c r="E31" s="163">
        <v>8979000</v>
      </c>
      <c r="F31" s="163">
        <v>2580000</v>
      </c>
      <c r="G31" s="163">
        <v>129000</v>
      </c>
      <c r="H31" s="180">
        <v>7478000</v>
      </c>
      <c r="I31" s="184">
        <v>3690000</v>
      </c>
      <c r="J31" s="163">
        <v>1873000</v>
      </c>
      <c r="K31" s="163" t="s">
        <v>180</v>
      </c>
      <c r="L31" s="163">
        <v>3465000</v>
      </c>
      <c r="M31" s="163">
        <v>13449000</v>
      </c>
      <c r="N31" s="163">
        <v>7608000</v>
      </c>
      <c r="O31" s="163">
        <v>3099000</v>
      </c>
      <c r="P31" s="180">
        <v>3867000</v>
      </c>
    </row>
    <row r="32" spans="1:16" s="4" customFormat="1" ht="15.75" x14ac:dyDescent="0.25">
      <c r="A32" s="191" t="s">
        <v>30</v>
      </c>
      <c r="B32" s="196">
        <v>113453000</v>
      </c>
      <c r="C32" s="179">
        <v>11174000</v>
      </c>
      <c r="D32" s="163">
        <v>193000</v>
      </c>
      <c r="E32" s="163" t="s">
        <v>180</v>
      </c>
      <c r="F32" s="163">
        <v>3705000</v>
      </c>
      <c r="G32" s="163"/>
      <c r="H32" s="180">
        <v>551000</v>
      </c>
      <c r="I32" s="184">
        <v>197000</v>
      </c>
      <c r="J32" s="163">
        <v>8532000</v>
      </c>
      <c r="K32" s="163">
        <v>40535000</v>
      </c>
      <c r="L32" s="163">
        <v>42000</v>
      </c>
      <c r="M32" s="163">
        <v>21456000</v>
      </c>
      <c r="N32" s="163" t="s">
        <v>180</v>
      </c>
      <c r="O32" s="163">
        <v>11973000</v>
      </c>
      <c r="P32" s="180">
        <v>15095000</v>
      </c>
    </row>
    <row r="33" spans="1:16" s="4" customFormat="1" ht="15.75" x14ac:dyDescent="0.25">
      <c r="A33" s="191" t="s">
        <v>31</v>
      </c>
      <c r="B33" s="196">
        <v>82862000</v>
      </c>
      <c r="C33" s="179">
        <v>3613000</v>
      </c>
      <c r="D33" s="163">
        <v>761000</v>
      </c>
      <c r="E33" s="163" t="s">
        <v>180</v>
      </c>
      <c r="F33" s="163" t="s">
        <v>180</v>
      </c>
      <c r="G33" s="163"/>
      <c r="H33" s="180" t="s">
        <v>180</v>
      </c>
      <c r="I33" s="184">
        <v>4700000</v>
      </c>
      <c r="J33" s="163" t="s">
        <v>180</v>
      </c>
      <c r="K33" s="163">
        <v>50232000</v>
      </c>
      <c r="L33" s="163" t="s">
        <v>180</v>
      </c>
      <c r="M33" s="163">
        <v>5961000</v>
      </c>
      <c r="N33" s="163">
        <v>6670000</v>
      </c>
      <c r="O33" s="163">
        <v>7262000</v>
      </c>
      <c r="P33" s="180">
        <v>3663000</v>
      </c>
    </row>
    <row r="34" spans="1:16" s="4" customFormat="1" ht="16.5" thickBot="1" x14ac:dyDescent="0.3">
      <c r="A34" s="197" t="s">
        <v>32</v>
      </c>
      <c r="B34" s="198">
        <v>568000</v>
      </c>
      <c r="C34" s="181" t="s">
        <v>180</v>
      </c>
      <c r="D34" s="182">
        <v>98000</v>
      </c>
      <c r="E34" s="182" t="s">
        <v>180</v>
      </c>
      <c r="F34" s="182" t="s">
        <v>180</v>
      </c>
      <c r="G34" s="182">
        <v>104000</v>
      </c>
      <c r="H34" s="183">
        <v>50000</v>
      </c>
      <c r="I34" s="185">
        <v>34000</v>
      </c>
      <c r="J34" s="182">
        <v>7000</v>
      </c>
      <c r="K34" s="182" t="s">
        <v>180</v>
      </c>
      <c r="L34" s="182">
        <v>125000</v>
      </c>
      <c r="M34" s="182">
        <v>68000</v>
      </c>
      <c r="N34" s="182">
        <v>40000</v>
      </c>
      <c r="O34" s="182" t="s">
        <v>180</v>
      </c>
      <c r="P34" s="183">
        <v>42000</v>
      </c>
    </row>
    <row r="35" spans="1:16" s="156" customFormat="1" ht="22.5" customHeight="1" x14ac:dyDescent="0.25">
      <c r="A35" s="130" t="s">
        <v>196</v>
      </c>
      <c r="B35" s="130"/>
      <c r="C35" s="130"/>
      <c r="D35" s="130"/>
      <c r="E35" s="130"/>
      <c r="F35" s="130"/>
      <c r="G35" s="130"/>
      <c r="H35" s="130"/>
      <c r="I35" s="130"/>
      <c r="J35" s="130"/>
      <c r="K35" s="130"/>
      <c r="L35" s="130"/>
      <c r="M35" s="130"/>
      <c r="N35" s="130"/>
      <c r="O35" s="130"/>
      <c r="P35" s="130"/>
    </row>
    <row r="36" spans="1:16" s="156" customFormat="1" ht="22.5" customHeight="1" x14ac:dyDescent="0.25">
      <c r="A36" s="153" t="s">
        <v>181</v>
      </c>
      <c r="B36" s="153"/>
      <c r="C36" s="130"/>
      <c r="D36" s="130"/>
      <c r="E36" s="130"/>
      <c r="F36" s="130"/>
      <c r="G36" s="130"/>
      <c r="H36" s="130"/>
      <c r="I36" s="130"/>
      <c r="J36" s="130"/>
      <c r="K36" s="130"/>
      <c r="L36" s="130"/>
      <c r="M36" s="130"/>
      <c r="N36" s="130"/>
      <c r="O36" s="130"/>
      <c r="P36" s="130"/>
    </row>
    <row r="37" spans="1:16" s="157" customFormat="1" x14ac:dyDescent="0.25">
      <c r="A37" s="2"/>
      <c r="B37" s="2"/>
      <c r="C37" s="2"/>
      <c r="D37" s="2"/>
      <c r="E37" s="2"/>
      <c r="F37" s="2"/>
      <c r="G37" s="2"/>
      <c r="H37" s="2"/>
      <c r="I37" s="2"/>
      <c r="J37" s="2"/>
      <c r="K37" s="2"/>
      <c r="L37" s="2"/>
      <c r="M37" s="2"/>
      <c r="N37" s="2"/>
      <c r="O37" s="2"/>
      <c r="P37" s="2"/>
    </row>
    <row r="38" spans="1:16" s="157" customFormat="1" ht="15.75" thickBot="1" x14ac:dyDescent="0.3">
      <c r="A38" s="2"/>
      <c r="B38" s="2"/>
      <c r="C38" s="2"/>
      <c r="D38" s="2"/>
      <c r="E38" s="2"/>
      <c r="F38" s="2"/>
      <c r="G38" s="2"/>
      <c r="H38" s="2"/>
      <c r="I38" s="2"/>
      <c r="J38" s="2"/>
      <c r="K38" s="2"/>
      <c r="L38" s="2"/>
      <c r="M38" s="2"/>
      <c r="N38" s="2"/>
      <c r="O38" s="2"/>
      <c r="P38" s="2"/>
    </row>
    <row r="39" spans="1:16" s="157" customFormat="1" ht="40.5" customHeight="1" thickBot="1" x14ac:dyDescent="0.3">
      <c r="A39" s="237" t="s">
        <v>222</v>
      </c>
      <c r="B39" s="261" t="s">
        <v>226</v>
      </c>
      <c r="C39" s="262" t="s">
        <v>189</v>
      </c>
      <c r="D39" s="263" t="s">
        <v>190</v>
      </c>
      <c r="E39" s="263" t="s">
        <v>191</v>
      </c>
      <c r="F39" s="263" t="s">
        <v>192</v>
      </c>
      <c r="G39" s="263" t="s">
        <v>193</v>
      </c>
      <c r="H39" s="264" t="s">
        <v>194</v>
      </c>
      <c r="I39" s="265" t="s">
        <v>178</v>
      </c>
      <c r="J39" s="266" t="s">
        <v>183</v>
      </c>
      <c r="K39" s="266" t="s">
        <v>184</v>
      </c>
      <c r="L39" s="266" t="s">
        <v>185</v>
      </c>
      <c r="M39" s="266" t="s">
        <v>186</v>
      </c>
      <c r="N39" s="266" t="s">
        <v>187</v>
      </c>
      <c r="O39" s="266" t="s">
        <v>188</v>
      </c>
      <c r="P39" s="267" t="s">
        <v>195</v>
      </c>
    </row>
    <row r="40" spans="1:16" s="157" customFormat="1" ht="15.75" x14ac:dyDescent="0.25">
      <c r="A40" s="177" t="s">
        <v>221</v>
      </c>
      <c r="B40" s="253">
        <v>1240709555</v>
      </c>
      <c r="C40" s="162">
        <v>54068139</v>
      </c>
      <c r="D40" s="162">
        <v>10080538</v>
      </c>
      <c r="E40" s="162">
        <v>60349000</v>
      </c>
      <c r="F40" s="162">
        <v>56884734</v>
      </c>
      <c r="G40" s="162">
        <v>13754356</v>
      </c>
      <c r="H40" s="162">
        <v>38156016</v>
      </c>
      <c r="I40" s="162">
        <v>83864000</v>
      </c>
      <c r="J40" s="162">
        <v>37617000</v>
      </c>
      <c r="K40" s="162">
        <v>188730000</v>
      </c>
      <c r="L40" s="162">
        <v>80017000</v>
      </c>
      <c r="M40" s="162">
        <v>235311632</v>
      </c>
      <c r="N40" s="162">
        <v>161871000</v>
      </c>
      <c r="O40" s="162">
        <v>85434000</v>
      </c>
      <c r="P40" s="178">
        <v>134572140</v>
      </c>
    </row>
    <row r="41" spans="1:16" s="157" customFormat="1" x14ac:dyDescent="0.25">
      <c r="A41" s="238" t="s">
        <v>23</v>
      </c>
      <c r="B41" s="254">
        <v>0.35544660571264802</v>
      </c>
      <c r="C41" s="231">
        <v>0.12870796237318247</v>
      </c>
      <c r="D41" s="231">
        <v>0.12588613822000375</v>
      </c>
      <c r="E41" s="231">
        <v>0.33652587449667765</v>
      </c>
      <c r="F41" s="231">
        <v>0.34777344656300935</v>
      </c>
      <c r="G41" s="231">
        <v>6.732412626225466E-2</v>
      </c>
      <c r="H41" s="231">
        <v>0.28658652412767621</v>
      </c>
      <c r="I41" s="231">
        <v>0.36323094534007438</v>
      </c>
      <c r="J41" s="231">
        <v>0.29664779222160192</v>
      </c>
      <c r="K41" s="231">
        <v>0.24198590579134213</v>
      </c>
      <c r="L41" s="231">
        <v>0.54569653948535934</v>
      </c>
      <c r="M41" s="231">
        <v>0.45301202959656495</v>
      </c>
      <c r="N41" s="231">
        <v>0.43095427840687955</v>
      </c>
      <c r="O41" s="231">
        <v>0.27157806025704051</v>
      </c>
      <c r="P41" s="239">
        <v>0.37384409581359113</v>
      </c>
    </row>
    <row r="42" spans="1:16" x14ac:dyDescent="0.25">
      <c r="A42" s="240" t="s">
        <v>24</v>
      </c>
      <c r="B42" s="255">
        <v>0.37519981862314261</v>
      </c>
      <c r="C42" s="232">
        <v>0.23812545129396814</v>
      </c>
      <c r="D42" s="232">
        <v>0.18302594563901253</v>
      </c>
      <c r="E42" s="232">
        <v>0.48065419476710469</v>
      </c>
      <c r="F42" s="232">
        <v>0.50090767762050181</v>
      </c>
      <c r="G42" s="232">
        <v>0.2413053726397659</v>
      </c>
      <c r="H42" s="232">
        <v>0.45382096495608976</v>
      </c>
      <c r="I42" s="232">
        <v>0.50003577220261375</v>
      </c>
      <c r="J42" s="232">
        <v>0.37868516893957521</v>
      </c>
      <c r="K42" s="232">
        <v>0.23630583373072644</v>
      </c>
      <c r="L42" s="232">
        <v>0.40648862116800177</v>
      </c>
      <c r="M42" s="232">
        <v>0.36234077880178911</v>
      </c>
      <c r="N42" s="232">
        <v>0.43972051819041086</v>
      </c>
      <c r="O42" s="232">
        <v>0.36533464428681789</v>
      </c>
      <c r="P42" s="241">
        <v>0.38418799017389482</v>
      </c>
    </row>
    <row r="43" spans="1:16" x14ac:dyDescent="0.25">
      <c r="A43" s="240" t="s">
        <v>25</v>
      </c>
      <c r="B43" s="255">
        <v>2.2782124862413912E-2</v>
      </c>
      <c r="C43" s="232">
        <v>9.0626385346830596E-3</v>
      </c>
      <c r="D43" s="232">
        <v>1.1904126545626831E-2</v>
      </c>
      <c r="E43" s="232">
        <v>3.2096637889608773E-2</v>
      </c>
      <c r="F43" s="232">
        <v>1.6788335513707422E-2</v>
      </c>
      <c r="G43" s="232"/>
      <c r="H43" s="232">
        <v>1.1086063073251672E-2</v>
      </c>
      <c r="I43" s="232">
        <v>3.248115997329009E-2</v>
      </c>
      <c r="J43" s="232"/>
      <c r="K43" s="232">
        <v>3.9262438404069303E-2</v>
      </c>
      <c r="L43" s="232">
        <v>2.4244847969806418E-3</v>
      </c>
      <c r="M43" s="232">
        <v>7.4709438928203939E-3</v>
      </c>
      <c r="N43" s="232"/>
      <c r="O43" s="232">
        <v>9.0128052063581238E-2</v>
      </c>
      <c r="P43" s="241">
        <v>3.3848016387344367E-2</v>
      </c>
    </row>
    <row r="44" spans="1:16" x14ac:dyDescent="0.25">
      <c r="A44" s="240" t="s">
        <v>26</v>
      </c>
      <c r="B44" s="255">
        <v>9.825023069158197E-3</v>
      </c>
      <c r="C44" s="232">
        <v>1.4278279487296576E-2</v>
      </c>
      <c r="D44" s="232">
        <v>5.6941405309915004E-2</v>
      </c>
      <c r="E44" s="232">
        <v>1.9387230940032146E-3</v>
      </c>
      <c r="F44" s="232"/>
      <c r="G44" s="232">
        <v>6.1144265860211849E-2</v>
      </c>
      <c r="H44" s="232">
        <v>1.0745356643104458E-2</v>
      </c>
      <c r="I44" s="232">
        <v>9.420013354955642E-4</v>
      </c>
      <c r="J44" s="232"/>
      <c r="K44" s="232">
        <v>2.0134583796958618E-4</v>
      </c>
      <c r="L44" s="232"/>
      <c r="M44" s="232"/>
      <c r="N44" s="232">
        <v>3.8907525128034054E-2</v>
      </c>
      <c r="O44" s="232">
        <v>1.1541072640868975E-2</v>
      </c>
      <c r="P44" s="241">
        <v>1.5419239078757313E-2</v>
      </c>
    </row>
    <row r="45" spans="1:16" x14ac:dyDescent="0.25">
      <c r="A45" s="240" t="s">
        <v>27</v>
      </c>
      <c r="B45" s="255">
        <v>5.0471119326553427E-3</v>
      </c>
      <c r="C45" s="232"/>
      <c r="D45" s="232">
        <v>1.894740141845604E-2</v>
      </c>
      <c r="E45" s="232"/>
      <c r="F45" s="232">
        <v>1.6489485562154516E-2</v>
      </c>
      <c r="G45" s="232">
        <v>7.8520579225955754E-3</v>
      </c>
      <c r="H45" s="232">
        <v>2.3194245436944989E-2</v>
      </c>
      <c r="I45" s="232">
        <v>5.1273490413049697E-4</v>
      </c>
      <c r="J45" s="232">
        <v>4.7877289523353801E-2</v>
      </c>
      <c r="K45" s="232">
        <v>1.3087479468023102E-3</v>
      </c>
      <c r="L45" s="232"/>
      <c r="M45" s="232">
        <v>1.8231142946643624E-3</v>
      </c>
      <c r="N45" s="232">
        <v>1.9645273087829196E-3</v>
      </c>
      <c r="O45" s="232"/>
      <c r="P45" s="241">
        <v>9.6751080870082027E-3</v>
      </c>
    </row>
    <row r="46" spans="1:16" x14ac:dyDescent="0.25">
      <c r="A46" s="240" t="s">
        <v>28</v>
      </c>
      <c r="B46" s="255">
        <v>1.0367901938177626E-2</v>
      </c>
      <c r="C46" s="232">
        <v>9.9344828569002536E-3</v>
      </c>
      <c r="D46" s="232">
        <v>0.11601940293266094</v>
      </c>
      <c r="E46" s="232"/>
      <c r="F46" s="232">
        <v>7.5544697106257018E-3</v>
      </c>
      <c r="G46" s="232">
        <v>0.60543408938957233</v>
      </c>
      <c r="H46" s="232">
        <v>2.8309035199062713E-3</v>
      </c>
      <c r="I46" s="232"/>
      <c r="J46" s="232">
        <v>0</v>
      </c>
      <c r="K46" s="232"/>
      <c r="L46" s="232"/>
      <c r="M46" s="232">
        <v>1.3965820440189714E-3</v>
      </c>
      <c r="N46" s="232"/>
      <c r="O46" s="232"/>
      <c r="P46" s="241">
        <v>1.458801205063693E-2</v>
      </c>
    </row>
    <row r="47" spans="1:16" s="4" customFormat="1" ht="18" customHeight="1" x14ac:dyDescent="0.25">
      <c r="A47" s="242" t="s">
        <v>224</v>
      </c>
      <c r="B47" s="256">
        <v>0.77866858613819578</v>
      </c>
      <c r="C47" s="233">
        <v>0.40010881454603048</v>
      </c>
      <c r="D47" s="233">
        <v>0.51272442006567509</v>
      </c>
      <c r="E47" s="233">
        <v>0.85121543024739432</v>
      </c>
      <c r="F47" s="233">
        <v>0.88951341496999869</v>
      </c>
      <c r="G47" s="233">
        <v>0.98305991207440035</v>
      </c>
      <c r="H47" s="233">
        <v>0.78826405775697339</v>
      </c>
      <c r="I47" s="233">
        <v>0.89720261375560428</v>
      </c>
      <c r="J47" s="233">
        <v>0.72321025068453093</v>
      </c>
      <c r="K47" s="233">
        <v>0.51906427171090985</v>
      </c>
      <c r="L47" s="233">
        <v>0.95460964545034177</v>
      </c>
      <c r="M47" s="233">
        <v>0.82604344862985779</v>
      </c>
      <c r="N47" s="233">
        <v>0.91154684903410743</v>
      </c>
      <c r="O47" s="233">
        <v>0.73858182924830862</v>
      </c>
      <c r="P47" s="243">
        <v>0.83156246159123282</v>
      </c>
    </row>
    <row r="48" spans="1:16" x14ac:dyDescent="0.25">
      <c r="A48" s="244" t="s">
        <v>29</v>
      </c>
      <c r="B48" s="257">
        <v>6.2645604433988575E-2</v>
      </c>
      <c r="C48" s="234">
        <v>0.32640294869405434</v>
      </c>
      <c r="D48" s="234">
        <v>0.38291607055099641</v>
      </c>
      <c r="E48" s="234">
        <v>0.14878456975260568</v>
      </c>
      <c r="F48" s="234">
        <v>4.535487500038235E-2</v>
      </c>
      <c r="G48" s="234">
        <v>9.3788469631002711E-3</v>
      </c>
      <c r="H48" s="234">
        <v>0.19598482189545155</v>
      </c>
      <c r="I48" s="234">
        <v>4.3999809214919396E-2</v>
      </c>
      <c r="J48" s="234">
        <v>4.9791317755270223E-2</v>
      </c>
      <c r="K48" s="234"/>
      <c r="L48" s="234">
        <v>4.3303298049164551E-2</v>
      </c>
      <c r="M48" s="234">
        <v>5.7153995685177178E-2</v>
      </c>
      <c r="N48" s="234">
        <v>4.7000389198806454E-2</v>
      </c>
      <c r="O48" s="234">
        <v>3.6273614720134843E-2</v>
      </c>
      <c r="P48" s="245">
        <v>2.873551687592989E-2</v>
      </c>
    </row>
    <row r="49" spans="1:16" x14ac:dyDescent="0.25">
      <c r="A49" s="246" t="s">
        <v>30</v>
      </c>
      <c r="B49" s="258">
        <v>9.1442029718228457E-2</v>
      </c>
      <c r="C49" s="235">
        <v>0.2066651489521398</v>
      </c>
      <c r="D49" s="235">
        <v>1.9145803527549819E-2</v>
      </c>
      <c r="E49" s="235"/>
      <c r="F49" s="235">
        <v>6.5131710029618844E-2</v>
      </c>
      <c r="G49" s="235">
        <v>0</v>
      </c>
      <c r="H49" s="235">
        <v>1.4440711000855016E-2</v>
      </c>
      <c r="I49" s="235">
        <v>2.3490413049699513E-3</v>
      </c>
      <c r="J49" s="235">
        <v>0.22681234548209586</v>
      </c>
      <c r="K49" s="235">
        <v>0.21477772479203094</v>
      </c>
      <c r="L49" s="235">
        <v>5.2488846120199461E-4</v>
      </c>
      <c r="M49" s="235">
        <v>9.1181212835241401E-2</v>
      </c>
      <c r="N49" s="235"/>
      <c r="O49" s="235">
        <v>0.14014326848795561</v>
      </c>
      <c r="P49" s="247">
        <v>0.11217031994883933</v>
      </c>
    </row>
    <row r="50" spans="1:16" x14ac:dyDescent="0.25">
      <c r="A50" s="246" t="s">
        <v>31</v>
      </c>
      <c r="B50" s="258">
        <v>6.6785977158046475E-2</v>
      </c>
      <c r="C50" s="235">
        <v>6.6823087807775294E-2</v>
      </c>
      <c r="D50" s="235">
        <v>7.5492002510183481E-2</v>
      </c>
      <c r="E50" s="235"/>
      <c r="F50" s="235"/>
      <c r="G50" s="235">
        <v>0</v>
      </c>
      <c r="H50" s="235"/>
      <c r="I50" s="235">
        <v>5.6043117428217111E-2</v>
      </c>
      <c r="J50" s="235"/>
      <c r="K50" s="235">
        <v>0.26615800349705931</v>
      </c>
      <c r="L50" s="235"/>
      <c r="M50" s="235">
        <v>2.5332364360126491E-2</v>
      </c>
      <c r="N50" s="235">
        <v>4.120565141378011E-2</v>
      </c>
      <c r="O50" s="235">
        <v>8.5001287543600909E-2</v>
      </c>
      <c r="P50" s="247">
        <v>2.7219601323126764E-2</v>
      </c>
    </row>
    <row r="51" spans="1:16" x14ac:dyDescent="0.25">
      <c r="A51" s="246" t="s">
        <v>32</v>
      </c>
      <c r="B51" s="258">
        <v>4.5780255154075929E-4</v>
      </c>
      <c r="C51" s="235"/>
      <c r="D51" s="235">
        <v>9.7217033455952451E-3</v>
      </c>
      <c r="E51" s="235"/>
      <c r="F51" s="235"/>
      <c r="G51" s="235">
        <v>7.5612409624994442E-3</v>
      </c>
      <c r="H51" s="235">
        <v>1.3104093467200559E-3</v>
      </c>
      <c r="I51" s="235">
        <v>4.0541829628923018E-4</v>
      </c>
      <c r="J51" s="235">
        <v>1.8608607810298536E-4</v>
      </c>
      <c r="K51" s="235"/>
      <c r="L51" s="235">
        <v>1.5621680392916505E-3</v>
      </c>
      <c r="M51" s="235">
        <v>2.8897848959714837E-4</v>
      </c>
      <c r="N51" s="235">
        <v>2.4711035330602765E-4</v>
      </c>
      <c r="O51" s="235"/>
      <c r="P51" s="247">
        <v>3.1210026087123233E-4</v>
      </c>
    </row>
    <row r="52" spans="1:16" s="4" customFormat="1" ht="18.75" customHeight="1" x14ac:dyDescent="0.25">
      <c r="A52" s="248" t="s">
        <v>225</v>
      </c>
      <c r="B52" s="259">
        <v>0.22133141386180427</v>
      </c>
      <c r="C52" s="236">
        <v>0.59989118545396947</v>
      </c>
      <c r="D52" s="236">
        <v>0.48727557993432496</v>
      </c>
      <c r="E52" s="236">
        <v>0.14878456975260568</v>
      </c>
      <c r="F52" s="236">
        <v>0.11048658503000119</v>
      </c>
      <c r="G52" s="236">
        <v>1.6940087925599714E-2</v>
      </c>
      <c r="H52" s="236">
        <v>0.21173594224302661</v>
      </c>
      <c r="I52" s="236">
        <v>0.10279738624439569</v>
      </c>
      <c r="J52" s="236">
        <v>0.27678974931546907</v>
      </c>
      <c r="K52" s="236">
        <v>0.48093572828909026</v>
      </c>
      <c r="L52" s="236">
        <v>4.5390354549658195E-2</v>
      </c>
      <c r="M52" s="236">
        <v>0.17395655137014221</v>
      </c>
      <c r="N52" s="236">
        <v>8.8453150965892596E-2</v>
      </c>
      <c r="O52" s="236">
        <v>0.26141817075169138</v>
      </c>
      <c r="P52" s="249">
        <v>0.16843753840876721</v>
      </c>
    </row>
    <row r="53" spans="1:16" ht="15.75" thickBot="1" x14ac:dyDescent="0.3">
      <c r="A53" s="250" t="s">
        <v>223</v>
      </c>
      <c r="B53" s="260">
        <v>1</v>
      </c>
      <c r="C53" s="251">
        <v>1</v>
      </c>
      <c r="D53" s="251">
        <v>1</v>
      </c>
      <c r="E53" s="251">
        <v>1</v>
      </c>
      <c r="F53" s="251">
        <v>0.99999999999999989</v>
      </c>
      <c r="G53" s="251">
        <v>1</v>
      </c>
      <c r="H53" s="251">
        <v>1</v>
      </c>
      <c r="I53" s="251">
        <v>1</v>
      </c>
      <c r="J53" s="251">
        <v>1</v>
      </c>
      <c r="K53" s="251">
        <v>1</v>
      </c>
      <c r="L53" s="251">
        <v>1</v>
      </c>
      <c r="M53" s="251">
        <v>1</v>
      </c>
      <c r="N53" s="251">
        <v>1</v>
      </c>
      <c r="O53" s="251">
        <v>1</v>
      </c>
      <c r="P53" s="252">
        <v>1</v>
      </c>
    </row>
    <row r="54" spans="1:16" x14ac:dyDescent="0.25">
      <c r="A54" s="157"/>
    </row>
  </sheetData>
  <mergeCells count="5">
    <mergeCell ref="I10:P10"/>
    <mergeCell ref="C10:H10"/>
    <mergeCell ref="M7:M8"/>
    <mergeCell ref="C6:C7"/>
    <mergeCell ref="K6:K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TOC</vt:lpstr>
      <vt:lpstr>Summary</vt:lpstr>
      <vt:lpstr>Major Agribus. Emp_Research</vt:lpstr>
      <vt:lpstr>Detailed Ag Census Data</vt:lpstr>
      <vt:lpstr>Detailed Direct Industry Data</vt:lpstr>
      <vt:lpstr>Detailed Economic Contribution</vt:lpstr>
      <vt:lpstr>Detailed County Census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Spell, Alan</dc:creator>
  <cp:lastModifiedBy>User</cp:lastModifiedBy>
  <cp:lastPrinted>2020-07-13T16:30:09Z</cp:lastPrinted>
  <dcterms:created xsi:type="dcterms:W3CDTF">2020-06-30T14:00:15Z</dcterms:created>
  <dcterms:modified xsi:type="dcterms:W3CDTF">2020-09-15T17:41:18Z</dcterms:modified>
</cp:coreProperties>
</file>